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1"/>
  </bookViews>
  <sheets>
    <sheet name="zalacznik_nr_1" sheetId="1" r:id="rId1"/>
    <sheet name="zalacznik_nr_2" sheetId="2" r:id="rId2"/>
    <sheet name="zalacznik_nr_3" sheetId="3" r:id="rId3"/>
  </sheets>
  <definedNames/>
  <calcPr fullCalcOnLoad="1"/>
</workbook>
</file>

<file path=xl/sharedStrings.xml><?xml version="1.0" encoding="utf-8"?>
<sst xmlns="http://schemas.openxmlformats.org/spreadsheetml/2006/main" count="484" uniqueCount="153">
  <si>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</si>
  <si>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</si>
  <si>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</si>
  <si>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</si>
  <si>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</si>
  <si>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</si>
  <si>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</si>
  <si>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</si>
  <si>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</si>
  <si>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</si>
  <si>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</si>
  <si>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</si>
  <si>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</si>
  <si>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</si>
  <si>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</si>
  <si>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</si>
  <si>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</si>
  <si>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</si>
  <si>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</si>
  <si>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</si>
  <si>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</si>
  <si>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</si>
  <si>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</si>
  <si>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</si>
  <si>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</si>
  <si>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</si>
  <si>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</si>
  <si>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</si>
  <si>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</si>
  <si>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</si>
  <si>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</si>
  <si>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</si>
  <si>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Zo/4</t>
  </si>
  <si>
    <t>2.</t>
  </si>
  <si>
    <t>Zo/1</t>
  </si>
  <si>
    <t>3.</t>
  </si>
  <si>
    <t>4.</t>
  </si>
  <si>
    <t>5.</t>
  </si>
  <si>
    <t>B.</t>
  </si>
  <si>
    <t>MODUŁ KSZTAŁCENIA PODSTAWOWEGO</t>
  </si>
  <si>
    <t>E/2, 4</t>
  </si>
  <si>
    <t>Zo/3</t>
  </si>
  <si>
    <t>Pisanie akademickie</t>
  </si>
  <si>
    <t>Zo/2</t>
  </si>
  <si>
    <t>6.</t>
  </si>
  <si>
    <t>C.</t>
  </si>
  <si>
    <t>MODUŁ KSZTAŁCENIA KIERUNKOWEGO</t>
  </si>
  <si>
    <t>Seminarium magisterskie*</t>
  </si>
  <si>
    <t>E/4</t>
  </si>
  <si>
    <t>7.</t>
  </si>
  <si>
    <t>8.</t>
  </si>
  <si>
    <t>Wykład specjalizacyjny I</t>
  </si>
  <si>
    <t xml:space="preserve"> warsztaty</t>
  </si>
  <si>
    <t>seminaria</t>
  </si>
  <si>
    <t>zajęcia terenowe</t>
  </si>
  <si>
    <t>Pisma użytkowe i urzędowe w obrocie gospodarczym i prawnym</t>
  </si>
  <si>
    <t>D2.</t>
  </si>
  <si>
    <t>D1.</t>
  </si>
  <si>
    <t xml:space="preserve">Prawo w praktyce działalności gospodarczej i medialnej </t>
  </si>
  <si>
    <t>Zarządzanie i współpraca w zespołach międzynarodowych</t>
  </si>
  <si>
    <t>Public relations</t>
  </si>
  <si>
    <t>Językoznawstwo biznesowe w tłumaczeniu</t>
  </si>
  <si>
    <t>Suma dla specjalności D1</t>
  </si>
  <si>
    <t>Suma dla specjalności D2</t>
  </si>
  <si>
    <t>Praktyka zawodowa specjalnościowa*</t>
  </si>
  <si>
    <t>zajęcia powiązane z praktycznym przygotow. zawod.</t>
  </si>
  <si>
    <t>Wystąpienia publiczne</t>
  </si>
  <si>
    <t>Tłumaczenie konsekutywne</t>
  </si>
  <si>
    <t>Praktyka zawodowa kierunkowa</t>
  </si>
  <si>
    <t>konsultacje i e-learning synchroniczny (@)</t>
  </si>
  <si>
    <t>Praca własna studenta e-learning asynchroniczny (pw)</t>
  </si>
  <si>
    <t>E/3</t>
  </si>
  <si>
    <t>E/1</t>
  </si>
  <si>
    <t xml:space="preserve">2. </t>
  </si>
  <si>
    <t>Psychologia w komunikacji społecznej/Etyka w biznesie*</t>
  </si>
  <si>
    <t>Zagadnienia ekonomii i finansów w teorii i analiza przypadków</t>
  </si>
  <si>
    <t>MODUŁ KSZTAŁCENIA SPECJALNOŚCIOWEGO* Medioznawstwo</t>
  </si>
  <si>
    <t>MODUŁ KSZTAŁCENIA SPECJALNOŚCIOWEGO*: Tłumaczenie specjalistyczne</t>
  </si>
  <si>
    <t>Tłumaczenie pisemne specjalistyczne II język</t>
  </si>
  <si>
    <t>Wybrane zastosowania technologii informacyjno-komunikacyjnych</t>
  </si>
  <si>
    <t xml:space="preserve">Tworzenie i przekaz informacji w II języku </t>
  </si>
  <si>
    <t xml:space="preserve">Tworzenie i analiza tekstów dziennikarskich w języku polskim i językach obcych </t>
  </si>
  <si>
    <t>Uzupełniające seminarium kierunkowe*</t>
  </si>
  <si>
    <t>Antropologia kultury</t>
  </si>
  <si>
    <t>Współczesne koncepcje marketingu</t>
  </si>
  <si>
    <t xml:space="preserve">Analiza strategii marki </t>
  </si>
  <si>
    <t xml:space="preserve">Język wykładowy (jp-język polski, jo-język obcy) </t>
  </si>
  <si>
    <t>jp</t>
  </si>
  <si>
    <t>jo</t>
  </si>
  <si>
    <t>jp/jo</t>
  </si>
  <si>
    <t>Wykład kierunkowy I- pragmatyka językowa</t>
  </si>
  <si>
    <t>Współczesne media w Polsce i na świecie</t>
  </si>
  <si>
    <t>Aspekty werbalne i niewerbalne w komunikacji społecznej</t>
  </si>
  <si>
    <t>Tworzenie dokumentów strategicznych</t>
  </si>
  <si>
    <t xml:space="preserve">Tworzenie dokumentów strategicznych </t>
  </si>
  <si>
    <t xml:space="preserve">Tłumaczenie pisemne specjalistyczne I język </t>
  </si>
  <si>
    <t>Tłumaczenie pisemne specjalistyczne I język</t>
  </si>
  <si>
    <t>Plan studiów niestacjonarnych - Języki obce w mediach i biznesie - II stopień</t>
  </si>
  <si>
    <t>Plan studiów stacjonarnych - Języki obce w mediach i biznesie - II stopień</t>
  </si>
  <si>
    <t>Suma</t>
  </si>
  <si>
    <t xml:space="preserve">A. </t>
  </si>
  <si>
    <t>W</t>
  </si>
  <si>
    <t>U</t>
  </si>
  <si>
    <t>K</t>
  </si>
  <si>
    <t>ogółem</t>
  </si>
  <si>
    <t>Suma D1</t>
  </si>
  <si>
    <t>Suma D2</t>
  </si>
  <si>
    <t>Praktyczna Nauka I Języka C1/ Praktyczna Nauka II Języka C2*</t>
  </si>
  <si>
    <t>Praktyczna Nauka II Języka B2/ Praktyczna Nauka II Języka B2+*</t>
  </si>
  <si>
    <t>Praktyczna Nauka I Języka C1/ Praktyczna NaukaI  Języka C2*</t>
  </si>
  <si>
    <t>zajęcia z bezpośrednim udziałem</t>
  </si>
  <si>
    <t>zajęcia z dziedziny nauk hum. lub społ.</t>
  </si>
  <si>
    <r>
      <t xml:space="preserve">2.3. Matryca efektów uczenia się </t>
    </r>
    <r>
      <rPr>
        <b/>
        <sz val="10"/>
        <rFont val="Verdana"/>
        <family val="2"/>
      </rPr>
      <t>- Języki obce w mediach i biznesie - II stopień</t>
    </r>
  </si>
  <si>
    <t>JMB2_W01</t>
  </si>
  <si>
    <t>JMB2_W02</t>
  </si>
  <si>
    <t>JMB2_W03</t>
  </si>
  <si>
    <t>JMB2_W04</t>
  </si>
  <si>
    <t>JMB2_W05</t>
  </si>
  <si>
    <t>JMB2_W06</t>
  </si>
  <si>
    <t>JMB2_W07</t>
  </si>
  <si>
    <t>JMB2_W08</t>
  </si>
  <si>
    <t>JMB2_W09</t>
  </si>
  <si>
    <t>JMB2_W10</t>
  </si>
  <si>
    <t>JMB2_W11</t>
  </si>
  <si>
    <t>JMB2_W12</t>
  </si>
  <si>
    <t>JMB2_U01</t>
  </si>
  <si>
    <t>JMB2_U02</t>
  </si>
  <si>
    <t>JMB2_U03</t>
  </si>
  <si>
    <t>JMB2_U04</t>
  </si>
  <si>
    <t>JMB2_U05</t>
  </si>
  <si>
    <t>JMB2_U06</t>
  </si>
  <si>
    <t>JMB2_U07</t>
  </si>
  <si>
    <t>JMB2_U08</t>
  </si>
  <si>
    <t>JMB2_U09</t>
  </si>
  <si>
    <t>JMB2_U10</t>
  </si>
  <si>
    <t>JMB2_U11</t>
  </si>
  <si>
    <t>JMB2_U12</t>
  </si>
  <si>
    <t>JMB2_U13</t>
  </si>
  <si>
    <t>JMB2_U14</t>
  </si>
  <si>
    <t>JMB2_U15</t>
  </si>
  <si>
    <t>JMB2_U16</t>
  </si>
  <si>
    <t>JMB2_K01</t>
  </si>
  <si>
    <t>JMB2_K02</t>
  </si>
  <si>
    <t>JMB2_K03</t>
  </si>
  <si>
    <t>JMB2_K04</t>
  </si>
  <si>
    <t>JMB2_K05</t>
  </si>
  <si>
    <t>JMB2_K06</t>
  </si>
  <si>
    <t>JMB2_K07</t>
  </si>
  <si>
    <t>JMB2_K08</t>
  </si>
  <si>
    <t>JMB2_K09</t>
  </si>
  <si>
    <t>JMB2_K10</t>
  </si>
  <si>
    <t>MODUŁ KSZTAŁCENIA SPECJALNOŚCIOWEGO*- Medioznawstwo</t>
  </si>
  <si>
    <t>MODUŁ KSZTAŁCENIA SPECJALNOŚCIOWEGO*- Tłumaczenie specjalistyczne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</si>
</sst>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sz val="20"/>
      <name val="Verdana"/>
      <family val="2"/>
    </font>
    <font>
      <sz val="20"/>
      <name val="Verdana Bold"/>
      <family val="0"/>
    </font>
    <font>
      <sz val="22"/>
      <name val="Verdana Bold"/>
      <family val="0"/>
    </font>
    <font>
      <sz val="22"/>
      <color indexed="8"/>
      <name val="Arial CE"/>
      <family val="0"/>
    </font>
    <font>
      <sz val="22"/>
      <color indexed="8"/>
      <name val="Arial Narrow Bold"/>
      <family val="0"/>
    </font>
    <font>
      <sz val="22"/>
      <color indexed="8"/>
      <name val="Verdana"/>
      <family val="2"/>
    </font>
    <font>
      <sz val="22"/>
      <color indexed="8"/>
      <name val="Arial Narrow"/>
      <family val="2"/>
    </font>
    <font>
      <sz val="22"/>
      <name val="Verdana"/>
      <family val="2"/>
    </font>
    <font>
      <sz val="26"/>
      <color indexed="8"/>
      <name val="Verdana Bold"/>
      <family val="0"/>
    </font>
    <font>
      <sz val="26"/>
      <color indexed="8"/>
      <name val="Verdana"/>
      <family val="2"/>
    </font>
    <font>
      <sz val="26"/>
      <color indexed="8"/>
      <name val="Arial Narrow Bold"/>
      <family val="0"/>
    </font>
    <font>
      <b/>
      <sz val="36"/>
      <color indexed="8"/>
      <name val="Verdana Bold"/>
      <family val="0"/>
    </font>
    <font>
      <b/>
      <sz val="36"/>
      <color indexed="8"/>
      <name val="Arial CE"/>
      <family val="0"/>
    </font>
    <font>
      <b/>
      <sz val="10"/>
      <color indexed="8"/>
      <name val="Arial CE"/>
      <family val="0"/>
    </font>
    <font>
      <sz val="10"/>
      <name val="Arial CE"/>
      <family val="0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20"/>
      <name val="Verdana Bold"/>
      <family val="0"/>
    </font>
    <font>
      <b/>
      <sz val="14"/>
      <name val="Verdana Bold"/>
      <family val="0"/>
    </font>
    <font>
      <b/>
      <sz val="20"/>
      <name val="Verdana"/>
      <family val="2"/>
    </font>
    <font>
      <b/>
      <sz val="22"/>
      <name val="Verdana Bold"/>
      <family val="0"/>
    </font>
    <font>
      <b/>
      <sz val="12"/>
      <color indexed="8"/>
      <name val="Verdana"/>
      <family val="2"/>
    </font>
    <font>
      <b/>
      <sz val="22"/>
      <name val="Verdana"/>
      <family val="2"/>
    </font>
    <font>
      <b/>
      <sz val="22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9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7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vertical="center" wrapText="1"/>
    </xf>
    <xf numFmtId="0" fontId="7" fillId="0" borderId="17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0" fontId="9" fillId="33" borderId="16" xfId="0" applyNumberFormat="1" applyFont="1" applyFill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3" fontId="9" fillId="34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3" fontId="10" fillId="35" borderId="16" xfId="0" applyNumberFormat="1" applyFont="1" applyFill="1" applyBorder="1" applyAlignment="1">
      <alignment horizontal="center" vertical="center"/>
    </xf>
    <xf numFmtId="3" fontId="9" fillId="35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" fontId="13" fillId="0" borderId="11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vertical="center"/>
    </xf>
    <xf numFmtId="1" fontId="12" fillId="0" borderId="12" xfId="0" applyNumberFormat="1" applyFont="1" applyBorder="1" applyAlignment="1">
      <alignment/>
    </xf>
    <xf numFmtId="1" fontId="13" fillId="0" borderId="14" xfId="0" applyNumberFormat="1" applyFont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1" fontId="12" fillId="0" borderId="15" xfId="0" applyNumberFormat="1" applyFont="1" applyBorder="1" applyAlignment="1">
      <alignment/>
    </xf>
    <xf numFmtId="0" fontId="16" fillId="0" borderId="16" xfId="0" applyNumberFormat="1" applyFont="1" applyBorder="1" applyAlignment="1">
      <alignment horizontal="center" vertical="center"/>
    </xf>
    <xf numFmtId="0" fontId="16" fillId="33" borderId="16" xfId="0" applyNumberFormat="1" applyFont="1" applyFill="1" applyBorder="1" applyAlignment="1">
      <alignment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3" fontId="11" fillId="35" borderId="16" xfId="0" applyNumberFormat="1" applyFont="1" applyFill="1" applyBorder="1" applyAlignment="1">
      <alignment horizontal="center" vertical="center"/>
    </xf>
    <xf numFmtId="3" fontId="16" fillId="35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34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left" vertical="center"/>
    </xf>
    <xf numFmtId="0" fontId="18" fillId="0" borderId="17" xfId="0" applyNumberFormat="1" applyFont="1" applyBorder="1" applyAlignment="1">
      <alignment horizontal="left" vertical="center"/>
    </xf>
    <xf numFmtId="1" fontId="17" fillId="0" borderId="11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vertical="center"/>
    </xf>
    <xf numFmtId="1" fontId="17" fillId="0" borderId="13" xfId="0" applyNumberFormat="1" applyFont="1" applyBorder="1" applyAlignment="1">
      <alignment horizontal="left" vertical="center"/>
    </xf>
    <xf numFmtId="1" fontId="17" fillId="0" borderId="18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vertical="center"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5" fillId="0" borderId="0" xfId="51" applyFont="1" applyAlignment="1">
      <alignment horizontal="left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left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30" fillId="36" borderId="19" xfId="51" applyFont="1" applyFill="1" applyBorder="1" applyAlignment="1">
      <alignment horizontal="center" vertical="center"/>
      <protection/>
    </xf>
    <xf numFmtId="0" fontId="30" fillId="36" borderId="19" xfId="51" applyFont="1" applyFill="1" applyBorder="1" applyAlignment="1">
      <alignment horizontal="center" vertical="center" wrapText="1"/>
      <protection/>
    </xf>
    <xf numFmtId="0" fontId="31" fillId="0" borderId="19" xfId="51" applyFont="1" applyBorder="1" applyAlignment="1">
      <alignment horizontal="center" vertical="center" wrapText="1"/>
      <protection/>
    </xf>
    <xf numFmtId="0" fontId="31" fillId="37" borderId="19" xfId="51" applyFont="1" applyFill="1" applyBorder="1" applyAlignment="1">
      <alignment horizontal="center" vertical="center" wrapText="1"/>
      <protection/>
    </xf>
    <xf numFmtId="0" fontId="31" fillId="38" borderId="19" xfId="51" applyFont="1" applyFill="1" applyBorder="1" applyAlignment="1">
      <alignment horizontal="center" vertical="center"/>
      <protection/>
    </xf>
    <xf numFmtId="0" fontId="30" fillId="38" borderId="19" xfId="51" applyFont="1" applyFill="1" applyBorder="1" applyAlignment="1">
      <alignment horizontal="center" vertical="center"/>
      <protection/>
    </xf>
    <xf numFmtId="0" fontId="31" fillId="37" borderId="19" xfId="51" applyFont="1" applyFill="1" applyBorder="1" applyAlignment="1">
      <alignment horizontal="center" vertical="center"/>
      <protection/>
    </xf>
    <xf numFmtId="0" fontId="31" fillId="39" borderId="19" xfId="51" applyFont="1" applyFill="1" applyBorder="1" applyAlignment="1">
      <alignment horizontal="center" vertical="center"/>
      <protection/>
    </xf>
    <xf numFmtId="0" fontId="30" fillId="38" borderId="19" xfId="51" applyFont="1" applyFill="1" applyBorder="1" applyAlignment="1">
      <alignment horizontal="center" vertical="center" wrapText="1"/>
      <protection/>
    </xf>
    <xf numFmtId="0" fontId="32" fillId="40" borderId="16" xfId="0" applyNumberFormat="1" applyFont="1" applyFill="1" applyBorder="1" applyAlignment="1">
      <alignment horizontal="center" vertical="center"/>
    </xf>
    <xf numFmtId="0" fontId="32" fillId="40" borderId="16" xfId="0" applyNumberFormat="1" applyFont="1" applyFill="1" applyBorder="1" applyAlignment="1">
      <alignment horizontal="center" vertical="center" wrapText="1"/>
    </xf>
    <xf numFmtId="0" fontId="32" fillId="40" borderId="16" xfId="0" applyNumberFormat="1" applyFont="1" applyFill="1" applyBorder="1" applyAlignment="1">
      <alignment horizontal="left" vertical="center"/>
    </xf>
    <xf numFmtId="1" fontId="32" fillId="40" borderId="16" xfId="0" applyNumberFormat="1" applyFont="1" applyFill="1" applyBorder="1" applyAlignment="1">
      <alignment horizontal="center" vertical="center"/>
    </xf>
    <xf numFmtId="3" fontId="32" fillId="39" borderId="16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top" wrapText="1"/>
    </xf>
    <xf numFmtId="3" fontId="34" fillId="40" borderId="16" xfId="0" applyNumberFormat="1" applyFont="1" applyFill="1" applyBorder="1" applyAlignment="1">
      <alignment horizontal="center" vertical="center"/>
    </xf>
    <xf numFmtId="3" fontId="32" fillId="35" borderId="16" xfId="0" applyNumberFormat="1" applyFont="1" applyFill="1" applyBorder="1" applyAlignment="1">
      <alignment horizontal="center" vertical="center"/>
    </xf>
    <xf numFmtId="0" fontId="35" fillId="40" borderId="16" xfId="0" applyNumberFormat="1" applyFont="1" applyFill="1" applyBorder="1" applyAlignment="1">
      <alignment horizontal="center" vertical="center"/>
    </xf>
    <xf numFmtId="0" fontId="35" fillId="40" borderId="16" xfId="0" applyNumberFormat="1" applyFont="1" applyFill="1" applyBorder="1" applyAlignment="1">
      <alignment horizontal="center" vertical="center" wrapText="1"/>
    </xf>
    <xf numFmtId="0" fontId="35" fillId="40" borderId="16" xfId="0" applyNumberFormat="1" applyFont="1" applyFill="1" applyBorder="1" applyAlignment="1">
      <alignment horizontal="left" vertical="center"/>
    </xf>
    <xf numFmtId="1" fontId="35" fillId="40" borderId="16" xfId="0" applyNumberFormat="1" applyFont="1" applyFill="1" applyBorder="1" applyAlignment="1">
      <alignment horizontal="center" vertical="center"/>
    </xf>
    <xf numFmtId="3" fontId="35" fillId="39" borderId="1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3" fontId="37" fillId="40" borderId="16" xfId="0" applyNumberFormat="1" applyFont="1" applyFill="1" applyBorder="1" applyAlignment="1">
      <alignment horizontal="center" vertical="center"/>
    </xf>
    <xf numFmtId="3" fontId="35" fillId="35" borderId="16" xfId="0" applyNumberFormat="1" applyFont="1" applyFill="1" applyBorder="1" applyAlignment="1">
      <alignment horizontal="center" vertical="center"/>
    </xf>
    <xf numFmtId="0" fontId="30" fillId="39" borderId="19" xfId="51" applyFont="1" applyFill="1" applyBorder="1" applyAlignment="1">
      <alignment horizontal="center" vertical="center"/>
      <protection/>
    </xf>
    <xf numFmtId="0" fontId="25" fillId="33" borderId="16" xfId="0" applyNumberFormat="1" applyFont="1" applyFill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25" fillId="33" borderId="16" xfId="0" applyNumberFormat="1" applyFont="1" applyFill="1" applyBorder="1" applyAlignment="1">
      <alignment vertical="center" wrapText="1"/>
    </xf>
    <xf numFmtId="0" fontId="39" fillId="36" borderId="19" xfId="51" applyFont="1" applyFill="1" applyBorder="1" applyAlignment="1">
      <alignment horizontal="center" vertical="center" wrapText="1"/>
      <protection/>
    </xf>
    <xf numFmtId="0" fontId="39" fillId="36" borderId="19" xfId="51" applyFont="1" applyFill="1" applyBorder="1" applyAlignment="1">
      <alignment horizontal="center" vertical="center"/>
      <protection/>
    </xf>
    <xf numFmtId="3" fontId="9" fillId="41" borderId="16" xfId="0" applyNumberFormat="1" applyFont="1" applyFill="1" applyBorder="1" applyAlignment="1">
      <alignment horizontal="center" vertical="center"/>
    </xf>
    <xf numFmtId="3" fontId="32" fillId="42" borderId="16" xfId="0" applyNumberFormat="1" applyFont="1" applyFill="1" applyBorder="1" applyAlignment="1">
      <alignment horizontal="center" vertical="center"/>
    </xf>
    <xf numFmtId="3" fontId="16" fillId="41" borderId="16" xfId="0" applyNumberFormat="1" applyFont="1" applyFill="1" applyBorder="1" applyAlignment="1">
      <alignment horizontal="center" vertical="center"/>
    </xf>
    <xf numFmtId="3" fontId="35" fillId="42" borderId="16" xfId="0" applyNumberFormat="1" applyFont="1" applyFill="1" applyBorder="1" applyAlignment="1">
      <alignment horizontal="center" vertical="center"/>
    </xf>
    <xf numFmtId="0" fontId="30" fillId="36" borderId="19" xfId="51" applyFont="1" applyFill="1" applyBorder="1" applyAlignment="1">
      <alignment horizontal="center" vertical="center" wrapText="1"/>
      <protection/>
    </xf>
    <xf numFmtId="0" fontId="30" fillId="36" borderId="20" xfId="51" applyFont="1" applyFill="1" applyBorder="1" applyAlignment="1">
      <alignment horizontal="center" vertical="center" wrapText="1"/>
      <protection/>
    </xf>
    <xf numFmtId="0" fontId="30" fillId="36" borderId="21" xfId="51" applyFont="1" applyFill="1" applyBorder="1" applyAlignment="1">
      <alignment horizontal="center" vertical="center" wrapText="1"/>
      <protection/>
    </xf>
    <xf numFmtId="0" fontId="24" fillId="0" borderId="0" xfId="51" applyFont="1" applyAlignment="1">
      <alignment horizontal="left" vertical="center"/>
      <protection/>
    </xf>
    <xf numFmtId="0" fontId="39" fillId="39" borderId="19" xfId="51" applyFont="1" applyFill="1" applyBorder="1" applyAlignment="1">
      <alignment horizontal="center" vertical="center"/>
      <protection/>
    </xf>
    <xf numFmtId="0" fontId="32" fillId="40" borderId="22" xfId="0" applyNumberFormat="1" applyFont="1" applyFill="1" applyBorder="1" applyAlignment="1">
      <alignment horizontal="center" vertical="center" textRotation="90" wrapText="1"/>
    </xf>
    <xf numFmtId="1" fontId="32" fillId="40" borderId="23" xfId="0" applyNumberFormat="1" applyFont="1" applyFill="1" applyBorder="1" applyAlignment="1">
      <alignment horizontal="center" vertical="center" textRotation="90" wrapText="1"/>
    </xf>
    <xf numFmtId="1" fontId="32" fillId="40" borderId="24" xfId="0" applyNumberFormat="1" applyFont="1" applyFill="1" applyBorder="1" applyAlignment="1">
      <alignment horizontal="center" vertical="center" textRotation="90" wrapText="1"/>
    </xf>
    <xf numFmtId="3" fontId="32" fillId="35" borderId="22" xfId="0" applyNumberFormat="1" applyFont="1" applyFill="1" applyBorder="1" applyAlignment="1">
      <alignment horizontal="center" vertical="center"/>
    </xf>
    <xf numFmtId="3" fontId="32" fillId="35" borderId="24" xfId="0" applyNumberFormat="1" applyFont="1" applyFill="1" applyBorder="1" applyAlignment="1">
      <alignment horizontal="center" vertical="center"/>
    </xf>
    <xf numFmtId="0" fontId="32" fillId="40" borderId="25" xfId="0" applyNumberFormat="1" applyFont="1" applyFill="1" applyBorder="1" applyAlignment="1">
      <alignment horizontal="center" vertical="center"/>
    </xf>
    <xf numFmtId="1" fontId="32" fillId="40" borderId="26" xfId="0" applyNumberFormat="1" applyFont="1" applyFill="1" applyBorder="1" applyAlignment="1">
      <alignment horizontal="center" vertical="center"/>
    </xf>
    <xf numFmtId="1" fontId="32" fillId="40" borderId="27" xfId="0" applyNumberFormat="1" applyFont="1" applyFill="1" applyBorder="1" applyAlignment="1">
      <alignment horizontal="center" vertical="center"/>
    </xf>
    <xf numFmtId="0" fontId="35" fillId="39" borderId="22" xfId="0" applyNumberFormat="1" applyFont="1" applyFill="1" applyBorder="1" applyAlignment="1">
      <alignment horizontal="center" vertical="center" textRotation="90" wrapText="1"/>
    </xf>
    <xf numFmtId="1" fontId="35" fillId="39" borderId="24" xfId="0" applyNumberFormat="1" applyFont="1" applyFill="1" applyBorder="1" applyAlignment="1">
      <alignment horizontal="center" vertical="center" textRotation="90" wrapText="1"/>
    </xf>
    <xf numFmtId="0" fontId="32" fillId="40" borderId="22" xfId="0" applyNumberFormat="1" applyFont="1" applyFill="1" applyBorder="1" applyAlignment="1">
      <alignment horizontal="center" vertical="center"/>
    </xf>
    <xf numFmtId="1" fontId="32" fillId="40" borderId="24" xfId="0" applyNumberFormat="1" applyFont="1" applyFill="1" applyBorder="1" applyAlignment="1">
      <alignment horizontal="center" vertical="center"/>
    </xf>
    <xf numFmtId="3" fontId="32" fillId="35" borderId="25" xfId="0" applyNumberFormat="1" applyFont="1" applyFill="1" applyBorder="1" applyAlignment="1">
      <alignment horizontal="center" vertical="center"/>
    </xf>
    <xf numFmtId="3" fontId="32" fillId="35" borderId="26" xfId="0" applyNumberFormat="1" applyFont="1" applyFill="1" applyBorder="1" applyAlignment="1">
      <alignment horizontal="center" vertical="center"/>
    </xf>
    <xf numFmtId="3" fontId="32" fillId="35" borderId="27" xfId="0" applyNumberFormat="1" applyFont="1" applyFill="1" applyBorder="1" applyAlignment="1">
      <alignment horizontal="center" vertical="center"/>
    </xf>
    <xf numFmtId="0" fontId="32" fillId="39" borderId="22" xfId="0" applyNumberFormat="1" applyFont="1" applyFill="1" applyBorder="1" applyAlignment="1">
      <alignment horizontal="center" vertical="center" textRotation="90" wrapText="1"/>
    </xf>
    <xf numFmtId="1" fontId="32" fillId="39" borderId="23" xfId="0" applyNumberFormat="1" applyFont="1" applyFill="1" applyBorder="1" applyAlignment="1">
      <alignment horizontal="center" vertical="center" textRotation="90" wrapText="1"/>
    </xf>
    <xf numFmtId="1" fontId="32" fillId="39" borderId="24" xfId="0" applyNumberFormat="1" applyFont="1" applyFill="1" applyBorder="1" applyAlignment="1">
      <alignment horizontal="center" vertical="center" textRotation="90" wrapText="1"/>
    </xf>
    <xf numFmtId="0" fontId="32" fillId="40" borderId="28" xfId="0" applyNumberFormat="1" applyFont="1" applyFill="1" applyBorder="1" applyAlignment="1">
      <alignment horizontal="center" vertical="center"/>
    </xf>
    <xf numFmtId="0" fontId="32" fillId="40" borderId="29" xfId="0" applyNumberFormat="1" applyFont="1" applyFill="1" applyBorder="1" applyAlignment="1">
      <alignment horizontal="center" vertical="center"/>
    </xf>
    <xf numFmtId="1" fontId="32" fillId="40" borderId="29" xfId="0" applyNumberFormat="1" applyFont="1" applyFill="1" applyBorder="1" applyAlignment="1">
      <alignment horizontal="center" vertical="center"/>
    </xf>
    <xf numFmtId="1" fontId="32" fillId="40" borderId="30" xfId="0" applyNumberFormat="1" applyFont="1" applyFill="1" applyBorder="1" applyAlignment="1">
      <alignment horizontal="center" vertical="center"/>
    </xf>
    <xf numFmtId="1" fontId="32" fillId="40" borderId="31" xfId="0" applyNumberFormat="1" applyFont="1" applyFill="1" applyBorder="1" applyAlignment="1">
      <alignment horizontal="center" vertical="center"/>
    </xf>
    <xf numFmtId="1" fontId="32" fillId="40" borderId="32" xfId="0" applyNumberFormat="1" applyFont="1" applyFill="1" applyBorder="1" applyAlignment="1">
      <alignment horizontal="center" vertical="center"/>
    </xf>
    <xf numFmtId="1" fontId="32" fillId="40" borderId="33" xfId="0" applyNumberFormat="1" applyFont="1" applyFill="1" applyBorder="1" applyAlignment="1">
      <alignment horizontal="center" vertical="center"/>
    </xf>
    <xf numFmtId="0" fontId="34" fillId="39" borderId="22" xfId="0" applyNumberFormat="1" applyFont="1" applyFill="1" applyBorder="1" applyAlignment="1">
      <alignment horizontal="center" vertical="center" textRotation="90" wrapText="1"/>
    </xf>
    <xf numFmtId="1" fontId="34" fillId="39" borderId="23" xfId="0" applyNumberFormat="1" applyFont="1" applyFill="1" applyBorder="1" applyAlignment="1">
      <alignment horizontal="center" vertical="center" textRotation="90" wrapText="1"/>
    </xf>
    <xf numFmtId="1" fontId="34" fillId="39" borderId="24" xfId="0" applyNumberFormat="1" applyFont="1" applyFill="1" applyBorder="1" applyAlignment="1">
      <alignment horizontal="center" vertical="center" textRotation="90" wrapText="1"/>
    </xf>
    <xf numFmtId="0" fontId="32" fillId="40" borderId="23" xfId="0" applyNumberFormat="1" applyFont="1" applyFill="1" applyBorder="1" applyAlignment="1">
      <alignment horizontal="center" vertical="center"/>
    </xf>
    <xf numFmtId="0" fontId="32" fillId="40" borderId="24" xfId="0" applyNumberFormat="1" applyFont="1" applyFill="1" applyBorder="1" applyAlignment="1">
      <alignment horizontal="center" vertical="center"/>
    </xf>
    <xf numFmtId="3" fontId="32" fillId="42" borderId="25" xfId="0" applyNumberFormat="1" applyFont="1" applyFill="1" applyBorder="1" applyAlignment="1">
      <alignment horizontal="center" vertical="center"/>
    </xf>
    <xf numFmtId="3" fontId="32" fillId="42" borderId="26" xfId="0" applyNumberFormat="1" applyFont="1" applyFill="1" applyBorder="1" applyAlignment="1">
      <alignment horizontal="center" vertical="center"/>
    </xf>
    <xf numFmtId="3" fontId="32" fillId="42" borderId="27" xfId="0" applyNumberFormat="1" applyFont="1" applyFill="1" applyBorder="1" applyAlignment="1">
      <alignment horizontal="center" vertical="center"/>
    </xf>
    <xf numFmtId="0" fontId="37" fillId="39" borderId="22" xfId="52" applyNumberFormat="1" applyFont="1" applyFill="1" applyBorder="1" applyAlignment="1">
      <alignment horizontal="center" vertical="center" textRotation="90" wrapText="1"/>
    </xf>
    <xf numFmtId="0" fontId="37" fillId="39" borderId="24" xfId="52" applyNumberFormat="1" applyFont="1" applyFill="1" applyBorder="1" applyAlignment="1">
      <alignment horizontal="center" vertical="center" textRotation="90" wrapText="1"/>
    </xf>
    <xf numFmtId="0" fontId="37" fillId="40" borderId="22" xfId="52" applyNumberFormat="1" applyFont="1" applyFill="1" applyBorder="1" applyAlignment="1">
      <alignment horizontal="center" vertical="center" textRotation="90" wrapText="1"/>
    </xf>
    <xf numFmtId="0" fontId="37" fillId="40" borderId="24" xfId="52" applyNumberFormat="1" applyFont="1" applyFill="1" applyBorder="1" applyAlignment="1">
      <alignment horizontal="center" vertical="center" textRotation="90" wrapText="1"/>
    </xf>
    <xf numFmtId="1" fontId="8" fillId="0" borderId="34" xfId="0" applyNumberFormat="1" applyFont="1" applyBorder="1" applyAlignment="1">
      <alignment horizontal="left" vertical="center" wrapText="1"/>
    </xf>
    <xf numFmtId="1" fontId="8" fillId="0" borderId="35" xfId="0" applyNumberFormat="1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left" vertical="center"/>
    </xf>
    <xf numFmtId="0" fontId="20" fillId="0" borderId="36" xfId="0" applyNumberFormat="1" applyFont="1" applyBorder="1" applyAlignment="1">
      <alignment horizontal="left" vertical="center"/>
    </xf>
    <xf numFmtId="0" fontId="20" fillId="0" borderId="37" xfId="0" applyNumberFormat="1" applyFont="1" applyBorder="1" applyAlignment="1">
      <alignment horizontal="left" vertical="center"/>
    </xf>
    <xf numFmtId="1" fontId="20" fillId="0" borderId="37" xfId="0" applyNumberFormat="1" applyFont="1" applyBorder="1" applyAlignment="1">
      <alignment horizontal="left" vertical="center"/>
    </xf>
    <xf numFmtId="1" fontId="22" fillId="0" borderId="37" xfId="0" applyNumberFormat="1" applyFont="1" applyBorder="1" applyAlignment="1">
      <alignment vertical="center"/>
    </xf>
    <xf numFmtId="1" fontId="22" fillId="0" borderId="38" xfId="0" applyNumberFormat="1" applyFont="1" applyBorder="1" applyAlignment="1">
      <alignment vertical="center"/>
    </xf>
    <xf numFmtId="1" fontId="32" fillId="40" borderId="23" xfId="0" applyNumberFormat="1" applyFont="1" applyFill="1" applyBorder="1" applyAlignment="1">
      <alignment horizontal="center" vertical="center"/>
    </xf>
    <xf numFmtId="1" fontId="34" fillId="40" borderId="23" xfId="0" applyNumberFormat="1" applyFont="1" applyFill="1" applyBorder="1" applyAlignment="1">
      <alignment vertical="center"/>
    </xf>
    <xf numFmtId="1" fontId="34" fillId="40" borderId="24" xfId="0" applyNumberFormat="1" applyFont="1" applyFill="1" applyBorder="1" applyAlignment="1">
      <alignment vertical="center"/>
    </xf>
    <xf numFmtId="0" fontId="33" fillId="40" borderId="22" xfId="0" applyNumberFormat="1" applyFont="1" applyFill="1" applyBorder="1" applyAlignment="1">
      <alignment horizontal="center" vertical="center" textRotation="90"/>
    </xf>
    <xf numFmtId="0" fontId="33" fillId="40" borderId="23" xfId="0" applyNumberFormat="1" applyFont="1" applyFill="1" applyBorder="1" applyAlignment="1">
      <alignment horizontal="center" vertical="center" textRotation="90"/>
    </xf>
    <xf numFmtId="0" fontId="33" fillId="40" borderId="24" xfId="0" applyNumberFormat="1" applyFont="1" applyFill="1" applyBorder="1" applyAlignment="1">
      <alignment horizontal="center" vertical="center" textRotation="90"/>
    </xf>
    <xf numFmtId="1" fontId="21" fillId="0" borderId="37" xfId="0" applyNumberFormat="1" applyFont="1" applyBorder="1" applyAlignment="1">
      <alignment vertical="center"/>
    </xf>
    <xf numFmtId="1" fontId="21" fillId="0" borderId="38" xfId="0" applyNumberFormat="1" applyFont="1" applyBorder="1" applyAlignment="1">
      <alignment vertical="center"/>
    </xf>
    <xf numFmtId="1" fontId="13" fillId="0" borderId="34" xfId="0" applyNumberFormat="1" applyFont="1" applyBorder="1" applyAlignment="1">
      <alignment horizontal="left" vertical="center" wrapText="1"/>
    </xf>
    <xf numFmtId="1" fontId="13" fillId="0" borderId="35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0" fontId="35" fillId="40" borderId="22" xfId="0" applyNumberFormat="1" applyFont="1" applyFill="1" applyBorder="1" applyAlignment="1">
      <alignment horizontal="center" vertical="center"/>
    </xf>
    <xf numFmtId="0" fontId="35" fillId="40" borderId="23" xfId="0" applyNumberFormat="1" applyFont="1" applyFill="1" applyBorder="1" applyAlignment="1">
      <alignment horizontal="center" vertical="center"/>
    </xf>
    <xf numFmtId="0" fontId="35" fillId="40" borderId="24" xfId="0" applyNumberFormat="1" applyFont="1" applyFill="1" applyBorder="1" applyAlignment="1">
      <alignment horizontal="center" vertical="center"/>
    </xf>
    <xf numFmtId="0" fontId="35" fillId="40" borderId="23" xfId="0" applyNumberFormat="1" applyFont="1" applyFill="1" applyBorder="1" applyAlignment="1">
      <alignment horizontal="center" vertical="center" textRotation="90" wrapText="1"/>
    </xf>
    <xf numFmtId="0" fontId="35" fillId="40" borderId="24" xfId="0" applyNumberFormat="1" applyFont="1" applyFill="1" applyBorder="1" applyAlignment="1">
      <alignment horizontal="center" vertical="center" textRotation="90" wrapText="1"/>
    </xf>
    <xf numFmtId="1" fontId="35" fillId="40" borderId="23" xfId="0" applyNumberFormat="1" applyFont="1" applyFill="1" applyBorder="1" applyAlignment="1">
      <alignment horizontal="center" vertical="center"/>
    </xf>
    <xf numFmtId="1" fontId="37" fillId="40" borderId="23" xfId="0" applyNumberFormat="1" applyFont="1" applyFill="1" applyBorder="1" applyAlignment="1">
      <alignment vertical="center"/>
    </xf>
    <xf numFmtId="1" fontId="37" fillId="40" borderId="24" xfId="0" applyNumberFormat="1" applyFont="1" applyFill="1" applyBorder="1" applyAlignment="1">
      <alignment vertical="center"/>
    </xf>
    <xf numFmtId="1" fontId="35" fillId="39" borderId="23" xfId="0" applyNumberFormat="1" applyFont="1" applyFill="1" applyBorder="1" applyAlignment="1">
      <alignment horizontal="center" vertical="center" textRotation="90" wrapText="1"/>
    </xf>
    <xf numFmtId="0" fontId="35" fillId="40" borderId="25" xfId="0" applyNumberFormat="1" applyFont="1" applyFill="1" applyBorder="1" applyAlignment="1">
      <alignment horizontal="center" vertical="center"/>
    </xf>
    <xf numFmtId="1" fontId="35" fillId="40" borderId="26" xfId="0" applyNumberFormat="1" applyFont="1" applyFill="1" applyBorder="1" applyAlignment="1">
      <alignment horizontal="center" vertical="center"/>
    </xf>
    <xf numFmtId="1" fontId="35" fillId="40" borderId="27" xfId="0" applyNumberFormat="1" applyFont="1" applyFill="1" applyBorder="1" applyAlignment="1">
      <alignment horizontal="center" vertical="center"/>
    </xf>
    <xf numFmtId="0" fontId="37" fillId="40" borderId="22" xfId="0" applyNumberFormat="1" applyFont="1" applyFill="1" applyBorder="1" applyAlignment="1">
      <alignment horizontal="center" vertical="center" textRotation="90" wrapText="1"/>
    </xf>
    <xf numFmtId="1" fontId="37" fillId="40" borderId="23" xfId="0" applyNumberFormat="1" applyFont="1" applyFill="1" applyBorder="1" applyAlignment="1">
      <alignment horizontal="center" vertical="center" textRotation="90" wrapText="1"/>
    </xf>
    <xf numFmtId="1" fontId="37" fillId="40" borderId="24" xfId="0" applyNumberFormat="1" applyFont="1" applyFill="1" applyBorder="1" applyAlignment="1">
      <alignment horizontal="center" vertical="center" textRotation="90" wrapText="1"/>
    </xf>
    <xf numFmtId="0" fontId="37" fillId="39" borderId="22" xfId="0" applyNumberFormat="1" applyFont="1" applyFill="1" applyBorder="1" applyAlignment="1">
      <alignment horizontal="center" vertical="center" textRotation="90" wrapText="1"/>
    </xf>
    <xf numFmtId="1" fontId="37" fillId="39" borderId="23" xfId="0" applyNumberFormat="1" applyFont="1" applyFill="1" applyBorder="1" applyAlignment="1">
      <alignment horizontal="center" vertical="center" textRotation="90" wrapText="1"/>
    </xf>
    <xf numFmtId="1" fontId="37" fillId="39" borderId="24" xfId="0" applyNumberFormat="1" applyFont="1" applyFill="1" applyBorder="1" applyAlignment="1">
      <alignment horizontal="center" vertical="center" textRotation="90" wrapText="1"/>
    </xf>
    <xf numFmtId="1" fontId="35" fillId="40" borderId="24" xfId="0" applyNumberFormat="1" applyFont="1" applyFill="1" applyBorder="1" applyAlignment="1">
      <alignment horizontal="center" vertical="center"/>
    </xf>
    <xf numFmtId="0" fontId="35" fillId="40" borderId="28" xfId="0" applyNumberFormat="1" applyFont="1" applyFill="1" applyBorder="1" applyAlignment="1">
      <alignment horizontal="center" vertical="center"/>
    </xf>
    <xf numFmtId="0" fontId="35" fillId="40" borderId="29" xfId="0" applyNumberFormat="1" applyFont="1" applyFill="1" applyBorder="1" applyAlignment="1">
      <alignment horizontal="center" vertical="center"/>
    </xf>
    <xf numFmtId="1" fontId="35" fillId="40" borderId="29" xfId="0" applyNumberFormat="1" applyFont="1" applyFill="1" applyBorder="1" applyAlignment="1">
      <alignment horizontal="center" vertical="center"/>
    </xf>
    <xf numFmtId="1" fontId="35" fillId="40" borderId="30" xfId="0" applyNumberFormat="1" applyFont="1" applyFill="1" applyBorder="1" applyAlignment="1">
      <alignment horizontal="center" vertical="center"/>
    </xf>
    <xf numFmtId="1" fontId="35" fillId="40" borderId="31" xfId="0" applyNumberFormat="1" applyFont="1" applyFill="1" applyBorder="1" applyAlignment="1">
      <alignment horizontal="center" vertical="center"/>
    </xf>
    <xf numFmtId="1" fontId="35" fillId="40" borderId="32" xfId="0" applyNumberFormat="1" applyFont="1" applyFill="1" applyBorder="1" applyAlignment="1">
      <alignment horizontal="center" vertical="center"/>
    </xf>
    <xf numFmtId="1" fontId="35" fillId="40" borderId="33" xfId="0" applyNumberFormat="1" applyFont="1" applyFill="1" applyBorder="1" applyAlignment="1">
      <alignment horizontal="center" vertical="center"/>
    </xf>
    <xf numFmtId="3" fontId="35" fillId="35" borderId="22" xfId="0" applyNumberFormat="1" applyFont="1" applyFill="1" applyBorder="1" applyAlignment="1">
      <alignment horizontal="center" vertical="center"/>
    </xf>
    <xf numFmtId="3" fontId="35" fillId="35" borderId="24" xfId="0" applyNumberFormat="1" applyFont="1" applyFill="1" applyBorder="1" applyAlignment="1">
      <alignment horizontal="center" vertical="center"/>
    </xf>
    <xf numFmtId="3" fontId="35" fillId="35" borderId="25" xfId="0" applyNumberFormat="1" applyFont="1" applyFill="1" applyBorder="1" applyAlignment="1">
      <alignment horizontal="center" vertical="center"/>
    </xf>
    <xf numFmtId="3" fontId="35" fillId="35" borderId="26" xfId="0" applyNumberFormat="1" applyFont="1" applyFill="1" applyBorder="1" applyAlignment="1">
      <alignment horizontal="center" vertical="center"/>
    </xf>
    <xf numFmtId="3" fontId="35" fillId="35" borderId="27" xfId="0" applyNumberFormat="1" applyFont="1" applyFill="1" applyBorder="1" applyAlignment="1">
      <alignment horizontal="center" vertical="center"/>
    </xf>
    <xf numFmtId="3" fontId="35" fillId="42" borderId="25" xfId="0" applyNumberFormat="1" applyFont="1" applyFill="1" applyBorder="1" applyAlignment="1">
      <alignment horizontal="center" vertical="center"/>
    </xf>
    <xf numFmtId="3" fontId="35" fillId="42" borderId="26" xfId="0" applyNumberFormat="1" applyFont="1" applyFill="1" applyBorder="1" applyAlignment="1">
      <alignment horizontal="center" vertical="center"/>
    </xf>
    <xf numFmtId="3" fontId="35" fillId="42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3" name="Line 11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4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5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7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8" name="Line 6"/>
        <xdr:cNvSpPr>
          <a:spLocks/>
        </xdr:cNvSpPr>
      </xdr:nvSpPr>
      <xdr:spPr>
        <a:xfrm>
          <a:off x="20335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9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0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1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2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3" name="Line 11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4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5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6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7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8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9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0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1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2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3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4" name="Line 6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5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6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7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8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9" name="Line 7"/>
        <xdr:cNvSpPr>
          <a:spLocks/>
        </xdr:cNvSpPr>
      </xdr:nvSpPr>
      <xdr:spPr>
        <a:xfrm>
          <a:off x="264033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0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1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2" name="Line 11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3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4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5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6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7" name="Line 6"/>
        <xdr:cNvSpPr>
          <a:spLocks/>
        </xdr:cNvSpPr>
      </xdr:nvSpPr>
      <xdr:spPr>
        <a:xfrm>
          <a:off x="203358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38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39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0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1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2" name="Line 11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3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4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5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6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7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8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9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0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1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2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3" name="Line 6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4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5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6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7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8" name="Line 7"/>
        <xdr:cNvSpPr>
          <a:spLocks/>
        </xdr:cNvSpPr>
      </xdr:nvSpPr>
      <xdr:spPr>
        <a:xfrm>
          <a:off x="264033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zoomScale="70" zoomScaleNormal="70" zoomScalePageLayoutView="0" workbookViewId="0" topLeftCell="A1">
      <selection activeCell="B4" sqref="B4"/>
    </sheetView>
  </sheetViews>
  <sheetFormatPr defaultColWidth="8.796875" defaultRowHeight="15"/>
  <cols>
    <col min="1" max="1" width="3.296875" style="0" customWidth="1"/>
    <col min="2" max="2" width="28.09765625" style="0" customWidth="1"/>
    <col min="3" max="3" width="6.5" style="0" customWidth="1"/>
    <col min="4" max="5" width="7.296875" style="0" customWidth="1"/>
    <col min="6" max="7" width="6.8984375" style="0" customWidth="1"/>
    <col min="8" max="8" width="6.69921875" style="0" customWidth="1"/>
    <col min="9" max="9" width="6.296875" style="0" customWidth="1"/>
    <col min="10" max="10" width="6.796875" style="0" customWidth="1"/>
    <col min="11" max="12" width="6.59765625" style="0" customWidth="1"/>
    <col min="13" max="14" width="6.69921875" style="0" customWidth="1"/>
    <col min="15" max="15" width="6" style="0" customWidth="1"/>
    <col min="16" max="16" width="6.09765625" style="0" customWidth="1"/>
    <col min="17" max="17" width="6.19921875" style="0" customWidth="1"/>
    <col min="18" max="18" width="6.5" style="0" customWidth="1"/>
    <col min="19" max="19" width="5.8984375" style="0" customWidth="1"/>
    <col min="20" max="20" width="6.3984375" style="0" customWidth="1"/>
    <col min="21" max="22" width="6.19921875" style="0" customWidth="1"/>
    <col min="23" max="24" width="6.3984375" style="0" customWidth="1"/>
    <col min="25" max="25" width="6" style="0" customWidth="1"/>
    <col min="26" max="26" width="5.8984375" style="0" customWidth="1"/>
    <col min="27" max="27" width="6.69921875" style="0" customWidth="1"/>
    <col min="28" max="28" width="6.59765625" style="0" customWidth="1"/>
    <col min="29" max="29" width="6.69921875" style="0" customWidth="1"/>
    <col min="30" max="30" width="6.59765625" style="0" customWidth="1"/>
    <col min="31" max="31" width="6.3984375" style="0" customWidth="1"/>
    <col min="32" max="32" width="6" style="0" customWidth="1"/>
    <col min="33" max="33" width="6.5" style="0" customWidth="1"/>
    <col min="34" max="35" width="6.3984375" style="0" customWidth="1"/>
    <col min="36" max="36" width="6.5" style="0" customWidth="1"/>
    <col min="37" max="37" width="6.3984375" style="0" customWidth="1"/>
    <col min="38" max="38" width="6.296875" style="0" customWidth="1"/>
    <col min="39" max="39" width="6.5" style="0" customWidth="1"/>
    <col min="40" max="40" width="6.296875" style="0" customWidth="1"/>
    <col min="41" max="41" width="5.19921875" style="0" customWidth="1"/>
    <col min="42" max="42" width="5" style="0" customWidth="1"/>
    <col min="43" max="43" width="5.296875" style="0" customWidth="1"/>
    <col min="44" max="44" width="6.5" style="0" customWidth="1"/>
  </cols>
  <sheetData>
    <row r="1" spans="1:44" ht="15.75">
      <c r="A1" s="98" t="s">
        <v>112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15.75">
      <c r="A2" s="54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1:44" ht="15.75">
      <c r="A3" s="55"/>
      <c r="B3" s="56"/>
      <c r="C3" s="57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4" ht="18">
      <c r="A4" s="59"/>
      <c r="B4" s="60" t="s">
        <v>2</v>
      </c>
      <c r="C4" s="89" t="s">
        <v>113</v>
      </c>
      <c r="D4" s="89" t="s">
        <v>114</v>
      </c>
      <c r="E4" s="89" t="s">
        <v>115</v>
      </c>
      <c r="F4" s="89" t="s">
        <v>116</v>
      </c>
      <c r="G4" s="89" t="s">
        <v>117</v>
      </c>
      <c r="H4" s="89" t="s">
        <v>118</v>
      </c>
      <c r="I4" s="89" t="s">
        <v>119</v>
      </c>
      <c r="J4" s="89" t="s">
        <v>120</v>
      </c>
      <c r="K4" s="89" t="s">
        <v>121</v>
      </c>
      <c r="L4" s="89" t="s">
        <v>122</v>
      </c>
      <c r="M4" s="89" t="s">
        <v>123</v>
      </c>
      <c r="N4" s="89" t="s">
        <v>124</v>
      </c>
      <c r="O4" s="90" t="s">
        <v>125</v>
      </c>
      <c r="P4" s="90" t="s">
        <v>126</v>
      </c>
      <c r="Q4" s="90" t="s">
        <v>127</v>
      </c>
      <c r="R4" s="90" t="s">
        <v>128</v>
      </c>
      <c r="S4" s="90" t="s">
        <v>129</v>
      </c>
      <c r="T4" s="90" t="s">
        <v>130</v>
      </c>
      <c r="U4" s="90" t="s">
        <v>131</v>
      </c>
      <c r="V4" s="90" t="s">
        <v>132</v>
      </c>
      <c r="W4" s="90" t="s">
        <v>133</v>
      </c>
      <c r="X4" s="90" t="s">
        <v>134</v>
      </c>
      <c r="Y4" s="90" t="s">
        <v>135</v>
      </c>
      <c r="Z4" s="90" t="s">
        <v>136</v>
      </c>
      <c r="AA4" s="90" t="s">
        <v>137</v>
      </c>
      <c r="AB4" s="90" t="s">
        <v>138</v>
      </c>
      <c r="AC4" s="90" t="s">
        <v>139</v>
      </c>
      <c r="AD4" s="90" t="s">
        <v>140</v>
      </c>
      <c r="AE4" s="90" t="s">
        <v>141</v>
      </c>
      <c r="AF4" s="90" t="s">
        <v>142</v>
      </c>
      <c r="AG4" s="90" t="s">
        <v>143</v>
      </c>
      <c r="AH4" s="90" t="s">
        <v>144</v>
      </c>
      <c r="AI4" s="90" t="s">
        <v>145</v>
      </c>
      <c r="AJ4" s="90" t="s">
        <v>146</v>
      </c>
      <c r="AK4" s="90" t="s">
        <v>147</v>
      </c>
      <c r="AL4" s="90" t="s">
        <v>148</v>
      </c>
      <c r="AM4" s="90" t="s">
        <v>149</v>
      </c>
      <c r="AN4" s="90" t="s">
        <v>150</v>
      </c>
      <c r="AO4" s="99" t="s">
        <v>99</v>
      </c>
      <c r="AP4" s="99"/>
      <c r="AQ4" s="99"/>
      <c r="AR4" s="99"/>
    </row>
    <row r="5" spans="1:44" ht="15.75">
      <c r="A5" s="60" t="s">
        <v>100</v>
      </c>
      <c r="B5" s="95" t="s">
        <v>30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59" t="s">
        <v>101</v>
      </c>
      <c r="AP5" s="59" t="s">
        <v>102</v>
      </c>
      <c r="AQ5" s="59" t="s">
        <v>103</v>
      </c>
      <c r="AR5" s="59" t="s">
        <v>104</v>
      </c>
    </row>
    <row r="6" spans="1:44" ht="25.5" customHeight="1">
      <c r="A6" s="61" t="s">
        <v>31</v>
      </c>
      <c r="B6" s="85" t="s">
        <v>74</v>
      </c>
      <c r="C6" s="62"/>
      <c r="D6" s="62"/>
      <c r="E6" s="62"/>
      <c r="F6" s="62"/>
      <c r="G6" s="62">
        <v>1</v>
      </c>
      <c r="H6" s="62"/>
      <c r="I6" s="62">
        <v>1</v>
      </c>
      <c r="J6" s="62"/>
      <c r="K6" s="62"/>
      <c r="L6" s="62"/>
      <c r="M6" s="62"/>
      <c r="N6" s="62"/>
      <c r="O6" s="62"/>
      <c r="P6" s="62"/>
      <c r="Q6" s="62">
        <v>1</v>
      </c>
      <c r="R6" s="62"/>
      <c r="S6" s="62"/>
      <c r="T6" s="62"/>
      <c r="U6" s="62">
        <v>1</v>
      </c>
      <c r="V6" s="62"/>
      <c r="W6" s="62"/>
      <c r="X6" s="62"/>
      <c r="Y6" s="62"/>
      <c r="Z6" s="62"/>
      <c r="AA6" s="62"/>
      <c r="AB6" s="62">
        <v>1</v>
      </c>
      <c r="AC6" s="62"/>
      <c r="AD6" s="62"/>
      <c r="AE6" s="62"/>
      <c r="AF6" s="62"/>
      <c r="AG6" s="62">
        <v>1</v>
      </c>
      <c r="AH6" s="62"/>
      <c r="AI6" s="62"/>
      <c r="AJ6" s="62"/>
      <c r="AK6" s="62"/>
      <c r="AL6" s="62"/>
      <c r="AM6" s="62"/>
      <c r="AN6" s="62"/>
      <c r="AO6" s="63">
        <f>SUM(C6:N6)</f>
        <v>2</v>
      </c>
      <c r="AP6" s="63">
        <f>SUM(O6:AD6)</f>
        <v>3</v>
      </c>
      <c r="AQ6" s="63">
        <f>SUM(AE6:AN6)</f>
        <v>1</v>
      </c>
      <c r="AR6" s="64">
        <f>SUM(C6:AN6)</f>
        <v>6</v>
      </c>
    </row>
    <row r="7" spans="1:44" ht="15.75">
      <c r="A7" s="61" t="s">
        <v>33</v>
      </c>
      <c r="B7" s="86" t="s">
        <v>83</v>
      </c>
      <c r="C7" s="62"/>
      <c r="D7" s="62"/>
      <c r="E7" s="62">
        <v>1</v>
      </c>
      <c r="F7" s="62">
        <v>1</v>
      </c>
      <c r="G7" s="62">
        <v>1</v>
      </c>
      <c r="H7" s="62">
        <v>1</v>
      </c>
      <c r="I7" s="62"/>
      <c r="J7" s="62"/>
      <c r="K7" s="62">
        <v>1</v>
      </c>
      <c r="L7" s="62">
        <v>1</v>
      </c>
      <c r="M7" s="62"/>
      <c r="N7" s="62"/>
      <c r="O7" s="62"/>
      <c r="P7" s="62"/>
      <c r="Q7" s="62">
        <v>1</v>
      </c>
      <c r="R7" s="62"/>
      <c r="S7" s="62"/>
      <c r="T7" s="62"/>
      <c r="U7" s="62"/>
      <c r="V7" s="62"/>
      <c r="W7" s="62">
        <v>1</v>
      </c>
      <c r="X7" s="62"/>
      <c r="Y7" s="62"/>
      <c r="Z7" s="62"/>
      <c r="AA7" s="62"/>
      <c r="AB7" s="62"/>
      <c r="AC7" s="62"/>
      <c r="AD7" s="62"/>
      <c r="AE7" s="65"/>
      <c r="AF7" s="62"/>
      <c r="AG7" s="62"/>
      <c r="AH7" s="62"/>
      <c r="AI7" s="62"/>
      <c r="AJ7" s="62"/>
      <c r="AK7" s="62"/>
      <c r="AL7" s="62"/>
      <c r="AM7" s="62"/>
      <c r="AN7" s="62"/>
      <c r="AO7" s="63">
        <f>SUM(C7:N7)</f>
        <v>6</v>
      </c>
      <c r="AP7" s="63">
        <f aca="true" t="shared" si="0" ref="AP7:AP31">SUM(O7:AD7)</f>
        <v>2</v>
      </c>
      <c r="AQ7" s="63">
        <f aca="true" t="shared" si="1" ref="AQ7:AQ31">SUM(AE7:AN7)</f>
        <v>0</v>
      </c>
      <c r="AR7" s="64">
        <f aca="true" t="shared" si="2" ref="AR7:AR31">SUM(C7:AN7)</f>
        <v>8</v>
      </c>
    </row>
    <row r="8" spans="1:44" ht="24" customHeight="1">
      <c r="A8" s="61" t="s">
        <v>35</v>
      </c>
      <c r="B8" s="85" t="s">
        <v>79</v>
      </c>
      <c r="C8" s="62"/>
      <c r="D8" s="62"/>
      <c r="E8" s="62"/>
      <c r="F8" s="62"/>
      <c r="G8" s="62">
        <v>1</v>
      </c>
      <c r="H8" s="62"/>
      <c r="I8" s="62"/>
      <c r="J8" s="62"/>
      <c r="K8" s="62">
        <v>1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>
        <v>1</v>
      </c>
      <c r="X8" s="62">
        <v>1</v>
      </c>
      <c r="Y8" s="62"/>
      <c r="Z8" s="62"/>
      <c r="AA8" s="62"/>
      <c r="AB8" s="62">
        <v>1</v>
      </c>
      <c r="AC8" s="62"/>
      <c r="AD8" s="62"/>
      <c r="AE8" s="65"/>
      <c r="AF8" s="62"/>
      <c r="AG8" s="62"/>
      <c r="AH8" s="62"/>
      <c r="AI8" s="62"/>
      <c r="AJ8" s="62"/>
      <c r="AK8" s="62"/>
      <c r="AL8" s="62"/>
      <c r="AM8" s="62">
        <v>1</v>
      </c>
      <c r="AN8" s="62"/>
      <c r="AO8" s="63">
        <f aca="true" t="shared" si="3" ref="AO8:AO31">SUM(C8:N8)</f>
        <v>2</v>
      </c>
      <c r="AP8" s="63">
        <f t="shared" si="0"/>
        <v>3</v>
      </c>
      <c r="AQ8" s="63">
        <f t="shared" si="1"/>
        <v>1</v>
      </c>
      <c r="AR8" s="64">
        <f t="shared" si="2"/>
        <v>6</v>
      </c>
    </row>
    <row r="9" spans="1:44" ht="15.75">
      <c r="A9" s="60" t="s">
        <v>38</v>
      </c>
      <c r="B9" s="95" t="s">
        <v>39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66"/>
      <c r="AP9" s="66"/>
      <c r="AQ9" s="66"/>
      <c r="AR9" s="84"/>
    </row>
    <row r="10" spans="1:44" ht="24" customHeight="1">
      <c r="A10" s="61" t="s">
        <v>31</v>
      </c>
      <c r="B10" s="86" t="s">
        <v>107</v>
      </c>
      <c r="C10" s="62">
        <v>1</v>
      </c>
      <c r="D10" s="62"/>
      <c r="E10" s="62"/>
      <c r="F10" s="62"/>
      <c r="G10" s="62">
        <v>1</v>
      </c>
      <c r="H10" s="62"/>
      <c r="I10" s="62"/>
      <c r="J10" s="62"/>
      <c r="K10" s="62"/>
      <c r="L10" s="62"/>
      <c r="M10" s="62">
        <v>1</v>
      </c>
      <c r="N10" s="62"/>
      <c r="O10" s="62"/>
      <c r="P10" s="62"/>
      <c r="Q10" s="62"/>
      <c r="R10" s="62"/>
      <c r="S10" s="62"/>
      <c r="T10" s="62">
        <v>1</v>
      </c>
      <c r="U10" s="62"/>
      <c r="V10" s="62"/>
      <c r="W10" s="62"/>
      <c r="X10" s="62"/>
      <c r="Y10" s="62"/>
      <c r="Z10" s="62"/>
      <c r="AA10" s="62"/>
      <c r="AB10" s="62">
        <v>1</v>
      </c>
      <c r="AC10" s="62">
        <v>1</v>
      </c>
      <c r="AD10" s="62">
        <v>1</v>
      </c>
      <c r="AE10" s="62"/>
      <c r="AF10" s="62"/>
      <c r="AG10" s="62"/>
      <c r="AH10" s="62"/>
      <c r="AI10" s="62"/>
      <c r="AJ10" s="62"/>
      <c r="AK10" s="62">
        <v>1</v>
      </c>
      <c r="AL10" s="62"/>
      <c r="AM10" s="62"/>
      <c r="AN10" s="62"/>
      <c r="AO10" s="63">
        <f t="shared" si="3"/>
        <v>3</v>
      </c>
      <c r="AP10" s="63">
        <f t="shared" si="0"/>
        <v>4</v>
      </c>
      <c r="AQ10" s="63">
        <f t="shared" si="1"/>
        <v>1</v>
      </c>
      <c r="AR10" s="64">
        <f t="shared" si="2"/>
        <v>8</v>
      </c>
    </row>
    <row r="11" spans="1:44" ht="24.75" customHeight="1">
      <c r="A11" s="61" t="s">
        <v>33</v>
      </c>
      <c r="B11" s="86" t="s">
        <v>108</v>
      </c>
      <c r="C11" s="62">
        <v>1</v>
      </c>
      <c r="D11" s="62"/>
      <c r="E11" s="62"/>
      <c r="F11" s="62"/>
      <c r="G11" s="62">
        <v>1</v>
      </c>
      <c r="H11" s="62"/>
      <c r="I11" s="62"/>
      <c r="J11" s="62"/>
      <c r="K11" s="62"/>
      <c r="L11" s="62"/>
      <c r="M11" s="62">
        <v>1</v>
      </c>
      <c r="N11" s="62"/>
      <c r="O11" s="62"/>
      <c r="P11" s="62"/>
      <c r="Q11" s="62"/>
      <c r="R11" s="62"/>
      <c r="S11" s="62"/>
      <c r="T11" s="62">
        <v>1</v>
      </c>
      <c r="U11" s="62"/>
      <c r="V11" s="62"/>
      <c r="W11" s="62"/>
      <c r="X11" s="62"/>
      <c r="Y11" s="62"/>
      <c r="Z11" s="62"/>
      <c r="AA11" s="62"/>
      <c r="AB11" s="62">
        <v>1</v>
      </c>
      <c r="AC11" s="62">
        <v>1</v>
      </c>
      <c r="AD11" s="62">
        <v>1</v>
      </c>
      <c r="AE11" s="62"/>
      <c r="AF11" s="62"/>
      <c r="AG11" s="62"/>
      <c r="AH11" s="62"/>
      <c r="AI11" s="62"/>
      <c r="AJ11" s="62"/>
      <c r="AK11" s="62">
        <v>1</v>
      </c>
      <c r="AL11" s="62"/>
      <c r="AM11" s="62"/>
      <c r="AN11" s="62"/>
      <c r="AO11" s="63">
        <f t="shared" si="3"/>
        <v>3</v>
      </c>
      <c r="AP11" s="63">
        <f t="shared" si="0"/>
        <v>4</v>
      </c>
      <c r="AQ11" s="63">
        <f t="shared" si="1"/>
        <v>1</v>
      </c>
      <c r="AR11" s="64">
        <f t="shared" si="2"/>
        <v>8</v>
      </c>
    </row>
    <row r="12" spans="1:44" ht="24.75" customHeight="1">
      <c r="A12" s="61" t="s">
        <v>35</v>
      </c>
      <c r="B12" s="86" t="s">
        <v>75</v>
      </c>
      <c r="C12" s="62">
        <v>1</v>
      </c>
      <c r="D12" s="62"/>
      <c r="E12" s="62">
        <v>1</v>
      </c>
      <c r="F12" s="62"/>
      <c r="G12" s="62">
        <v>1</v>
      </c>
      <c r="H12" s="62"/>
      <c r="I12" s="62"/>
      <c r="J12" s="62"/>
      <c r="K12" s="62"/>
      <c r="L12" s="62"/>
      <c r="M12" s="62"/>
      <c r="N12" s="62">
        <v>1</v>
      </c>
      <c r="O12" s="62"/>
      <c r="P12" s="62"/>
      <c r="Q12" s="62">
        <v>1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>
        <v>1</v>
      </c>
      <c r="AC12" s="62"/>
      <c r="AD12" s="62"/>
      <c r="AE12" s="62"/>
      <c r="AF12" s="62"/>
      <c r="AG12" s="62"/>
      <c r="AH12" s="62"/>
      <c r="AI12" s="62"/>
      <c r="AJ12" s="62">
        <v>1</v>
      </c>
      <c r="AK12" s="62">
        <v>1</v>
      </c>
      <c r="AL12" s="62"/>
      <c r="AM12" s="62"/>
      <c r="AN12" s="62"/>
      <c r="AO12" s="63">
        <f t="shared" si="3"/>
        <v>4</v>
      </c>
      <c r="AP12" s="63">
        <f t="shared" si="0"/>
        <v>2</v>
      </c>
      <c r="AQ12" s="63">
        <f t="shared" si="1"/>
        <v>2</v>
      </c>
      <c r="AR12" s="64">
        <f t="shared" si="2"/>
        <v>8</v>
      </c>
    </row>
    <row r="13" spans="1:44" ht="15.75" customHeight="1">
      <c r="A13" s="61" t="s">
        <v>36</v>
      </c>
      <c r="B13" s="86" t="s">
        <v>84</v>
      </c>
      <c r="C13" s="62">
        <v>1</v>
      </c>
      <c r="D13" s="62">
        <v>1</v>
      </c>
      <c r="E13" s="62">
        <v>1</v>
      </c>
      <c r="F13" s="62"/>
      <c r="G13" s="62">
        <v>1</v>
      </c>
      <c r="H13" s="62"/>
      <c r="I13" s="62"/>
      <c r="J13" s="62">
        <v>1</v>
      </c>
      <c r="K13" s="62">
        <v>1</v>
      </c>
      <c r="L13" s="62">
        <v>1</v>
      </c>
      <c r="M13" s="62"/>
      <c r="N13" s="62">
        <v>1</v>
      </c>
      <c r="O13" s="62">
        <v>1</v>
      </c>
      <c r="P13" s="62">
        <v>1</v>
      </c>
      <c r="Q13" s="62">
        <v>1</v>
      </c>
      <c r="R13" s="62">
        <v>1</v>
      </c>
      <c r="S13" s="62"/>
      <c r="T13" s="62"/>
      <c r="U13" s="62">
        <v>1</v>
      </c>
      <c r="V13" s="62">
        <v>1</v>
      </c>
      <c r="W13" s="62"/>
      <c r="X13" s="62"/>
      <c r="Y13" s="62"/>
      <c r="Z13" s="62">
        <v>1</v>
      </c>
      <c r="AA13" s="62">
        <v>1</v>
      </c>
      <c r="AB13" s="62">
        <v>1</v>
      </c>
      <c r="AC13" s="62"/>
      <c r="AD13" s="62"/>
      <c r="AE13" s="62"/>
      <c r="AF13" s="62"/>
      <c r="AG13" s="62"/>
      <c r="AH13" s="62"/>
      <c r="AI13" s="62"/>
      <c r="AJ13" s="62">
        <v>1</v>
      </c>
      <c r="AK13" s="62">
        <v>1</v>
      </c>
      <c r="AL13" s="62"/>
      <c r="AM13" s="62"/>
      <c r="AN13" s="62"/>
      <c r="AO13" s="63">
        <f t="shared" si="3"/>
        <v>8</v>
      </c>
      <c r="AP13" s="63">
        <f t="shared" si="0"/>
        <v>9</v>
      </c>
      <c r="AQ13" s="63">
        <f t="shared" si="1"/>
        <v>2</v>
      </c>
      <c r="AR13" s="64">
        <f t="shared" si="2"/>
        <v>19</v>
      </c>
    </row>
    <row r="14" spans="1:44" ht="15.75">
      <c r="A14" s="61" t="s">
        <v>37</v>
      </c>
      <c r="B14" s="86" t="s">
        <v>42</v>
      </c>
      <c r="C14" s="62">
        <v>1</v>
      </c>
      <c r="D14" s="62"/>
      <c r="E14" s="62"/>
      <c r="F14" s="62"/>
      <c r="G14" s="62"/>
      <c r="H14" s="62"/>
      <c r="I14" s="62"/>
      <c r="J14" s="62"/>
      <c r="K14" s="62"/>
      <c r="L14" s="62"/>
      <c r="M14" s="62">
        <v>1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>
        <v>1</v>
      </c>
      <c r="AC14" s="62">
        <v>1</v>
      </c>
      <c r="AD14" s="62"/>
      <c r="AE14" s="62"/>
      <c r="AF14" s="62"/>
      <c r="AG14" s="62"/>
      <c r="AH14" s="62"/>
      <c r="AI14" s="62"/>
      <c r="AJ14" s="62"/>
      <c r="AK14" s="62">
        <v>1</v>
      </c>
      <c r="AL14" s="62"/>
      <c r="AM14" s="62"/>
      <c r="AN14" s="62"/>
      <c r="AO14" s="63">
        <f t="shared" si="3"/>
        <v>2</v>
      </c>
      <c r="AP14" s="63">
        <f t="shared" si="0"/>
        <v>2</v>
      </c>
      <c r="AQ14" s="63">
        <f t="shared" si="1"/>
        <v>1</v>
      </c>
      <c r="AR14" s="64">
        <f t="shared" si="2"/>
        <v>5</v>
      </c>
    </row>
    <row r="15" spans="1:44" ht="15.75">
      <c r="A15" s="60" t="s">
        <v>45</v>
      </c>
      <c r="B15" s="95" t="s">
        <v>46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66"/>
      <c r="AP15" s="66"/>
      <c r="AQ15" s="66"/>
      <c r="AR15" s="84"/>
    </row>
    <row r="16" spans="1:44" ht="25.5" customHeight="1">
      <c r="A16" s="61" t="s">
        <v>31</v>
      </c>
      <c r="B16" s="87" t="s">
        <v>58</v>
      </c>
      <c r="C16" s="62">
        <v>1</v>
      </c>
      <c r="D16" s="62"/>
      <c r="E16" s="62"/>
      <c r="F16" s="62"/>
      <c r="G16" s="62">
        <v>1</v>
      </c>
      <c r="H16" s="62"/>
      <c r="I16" s="62"/>
      <c r="J16" s="62"/>
      <c r="K16" s="62">
        <v>1</v>
      </c>
      <c r="L16" s="62">
        <v>1</v>
      </c>
      <c r="M16" s="62"/>
      <c r="N16" s="62">
        <v>1</v>
      </c>
      <c r="O16" s="62"/>
      <c r="P16" s="62"/>
      <c r="Q16" s="62">
        <v>1</v>
      </c>
      <c r="R16" s="62"/>
      <c r="S16" s="62">
        <v>1</v>
      </c>
      <c r="T16" s="62"/>
      <c r="U16" s="62"/>
      <c r="V16" s="62"/>
      <c r="W16" s="62"/>
      <c r="X16" s="62"/>
      <c r="Y16" s="62">
        <v>1</v>
      </c>
      <c r="Z16" s="62"/>
      <c r="AA16" s="62"/>
      <c r="AB16" s="62">
        <v>1</v>
      </c>
      <c r="AC16" s="62"/>
      <c r="AD16" s="62"/>
      <c r="AE16" s="65"/>
      <c r="AF16" s="62"/>
      <c r="AG16" s="62"/>
      <c r="AH16" s="62"/>
      <c r="AI16" s="62"/>
      <c r="AJ16" s="62"/>
      <c r="AK16" s="62">
        <v>1</v>
      </c>
      <c r="AL16" s="62"/>
      <c r="AM16" s="62"/>
      <c r="AN16" s="62"/>
      <c r="AO16" s="63">
        <f t="shared" si="3"/>
        <v>5</v>
      </c>
      <c r="AP16" s="63">
        <f t="shared" si="0"/>
        <v>4</v>
      </c>
      <c r="AQ16" s="63">
        <f t="shared" si="1"/>
        <v>1</v>
      </c>
      <c r="AR16" s="64">
        <f>SUM(C16:AN16)</f>
        <v>10</v>
      </c>
    </row>
    <row r="17" spans="1:44" ht="25.5" customHeight="1">
      <c r="A17" s="61" t="s">
        <v>33</v>
      </c>
      <c r="B17" s="87" t="s">
        <v>59</v>
      </c>
      <c r="C17" s="62">
        <v>1</v>
      </c>
      <c r="D17" s="62">
        <v>1</v>
      </c>
      <c r="E17" s="62">
        <v>1</v>
      </c>
      <c r="F17" s="62"/>
      <c r="G17" s="62">
        <v>1</v>
      </c>
      <c r="H17" s="62"/>
      <c r="I17" s="62">
        <v>1</v>
      </c>
      <c r="J17" s="62"/>
      <c r="K17" s="62">
        <v>1</v>
      </c>
      <c r="L17" s="62">
        <v>1</v>
      </c>
      <c r="M17" s="62"/>
      <c r="N17" s="62"/>
      <c r="O17" s="62"/>
      <c r="P17" s="62"/>
      <c r="Q17" s="62"/>
      <c r="R17" s="62"/>
      <c r="S17" s="62"/>
      <c r="T17" s="62"/>
      <c r="U17" s="62">
        <v>1</v>
      </c>
      <c r="V17" s="62"/>
      <c r="W17" s="62"/>
      <c r="X17" s="62"/>
      <c r="Y17" s="62"/>
      <c r="Z17" s="62">
        <v>1</v>
      </c>
      <c r="AA17" s="62">
        <v>1</v>
      </c>
      <c r="AB17" s="62">
        <v>1</v>
      </c>
      <c r="AC17" s="62"/>
      <c r="AD17" s="62"/>
      <c r="AE17" s="65"/>
      <c r="AF17" s="62"/>
      <c r="AG17" s="62">
        <v>1</v>
      </c>
      <c r="AH17" s="62">
        <v>1</v>
      </c>
      <c r="AI17" s="62"/>
      <c r="AJ17" s="62">
        <v>1</v>
      </c>
      <c r="AK17" s="62">
        <v>1</v>
      </c>
      <c r="AL17" s="62"/>
      <c r="AM17" s="62"/>
      <c r="AN17" s="62"/>
      <c r="AO17" s="63">
        <f t="shared" si="3"/>
        <v>7</v>
      </c>
      <c r="AP17" s="63">
        <f t="shared" si="0"/>
        <v>4</v>
      </c>
      <c r="AQ17" s="63">
        <f t="shared" si="1"/>
        <v>4</v>
      </c>
      <c r="AR17" s="64">
        <f>SUM(C17:AN17)</f>
        <v>15</v>
      </c>
    </row>
    <row r="18" spans="1:44" ht="17.25" customHeight="1">
      <c r="A18" s="61" t="s">
        <v>35</v>
      </c>
      <c r="B18" s="87" t="s">
        <v>90</v>
      </c>
      <c r="C18" s="62">
        <v>1</v>
      </c>
      <c r="D18" s="62">
        <v>1</v>
      </c>
      <c r="E18" s="62"/>
      <c r="F18" s="62"/>
      <c r="G18" s="62">
        <v>1</v>
      </c>
      <c r="H18" s="62"/>
      <c r="I18" s="62"/>
      <c r="J18" s="62"/>
      <c r="K18" s="62"/>
      <c r="L18" s="62"/>
      <c r="M18" s="62">
        <v>1</v>
      </c>
      <c r="N18" s="62"/>
      <c r="O18" s="62"/>
      <c r="P18" s="62"/>
      <c r="Q18" s="62"/>
      <c r="R18" s="62"/>
      <c r="S18" s="62"/>
      <c r="T18" s="62"/>
      <c r="U18" s="62">
        <v>1</v>
      </c>
      <c r="V18" s="62"/>
      <c r="W18" s="62"/>
      <c r="X18" s="62"/>
      <c r="Y18" s="62">
        <v>1</v>
      </c>
      <c r="Z18" s="62"/>
      <c r="AA18" s="62"/>
      <c r="AB18" s="62">
        <v>1</v>
      </c>
      <c r="AC18" s="62"/>
      <c r="AD18" s="62">
        <v>1</v>
      </c>
      <c r="AE18" s="65"/>
      <c r="AF18" s="62"/>
      <c r="AG18" s="62"/>
      <c r="AH18" s="62"/>
      <c r="AI18" s="62"/>
      <c r="AJ18" s="62"/>
      <c r="AK18" s="62">
        <v>1</v>
      </c>
      <c r="AL18" s="62"/>
      <c r="AM18" s="62"/>
      <c r="AN18" s="62"/>
      <c r="AO18" s="63">
        <f t="shared" si="3"/>
        <v>4</v>
      </c>
      <c r="AP18" s="63">
        <f t="shared" si="0"/>
        <v>4</v>
      </c>
      <c r="AQ18" s="63">
        <f t="shared" si="1"/>
        <v>1</v>
      </c>
      <c r="AR18" s="64">
        <f t="shared" si="2"/>
        <v>9</v>
      </c>
    </row>
    <row r="19" spans="1:44" ht="17.25" customHeight="1">
      <c r="A19" s="61" t="s">
        <v>36</v>
      </c>
      <c r="B19" s="87" t="s">
        <v>91</v>
      </c>
      <c r="C19" s="62">
        <v>1</v>
      </c>
      <c r="D19" s="62">
        <v>1</v>
      </c>
      <c r="E19" s="62">
        <v>1</v>
      </c>
      <c r="F19" s="62"/>
      <c r="G19" s="62">
        <v>1</v>
      </c>
      <c r="H19" s="62"/>
      <c r="I19" s="62"/>
      <c r="J19" s="62">
        <v>1</v>
      </c>
      <c r="K19" s="62"/>
      <c r="L19" s="62">
        <v>1</v>
      </c>
      <c r="M19" s="62"/>
      <c r="N19" s="62"/>
      <c r="O19" s="62">
        <v>1</v>
      </c>
      <c r="P19" s="62">
        <v>1</v>
      </c>
      <c r="Q19" s="62">
        <v>1</v>
      </c>
      <c r="R19" s="62">
        <v>1</v>
      </c>
      <c r="S19" s="62"/>
      <c r="T19" s="62"/>
      <c r="U19" s="62">
        <v>1</v>
      </c>
      <c r="V19" s="62"/>
      <c r="W19" s="62"/>
      <c r="X19" s="62"/>
      <c r="Y19" s="62"/>
      <c r="Z19" s="62"/>
      <c r="AA19" s="62"/>
      <c r="AB19" s="62">
        <v>1</v>
      </c>
      <c r="AC19" s="62"/>
      <c r="AD19" s="62"/>
      <c r="AE19" s="65"/>
      <c r="AF19" s="62">
        <v>1</v>
      </c>
      <c r="AG19" s="62"/>
      <c r="AH19" s="62">
        <v>1</v>
      </c>
      <c r="AI19" s="62">
        <v>1</v>
      </c>
      <c r="AJ19" s="62"/>
      <c r="AK19" s="62">
        <v>1</v>
      </c>
      <c r="AL19" s="62"/>
      <c r="AM19" s="62">
        <v>1</v>
      </c>
      <c r="AN19" s="62"/>
      <c r="AO19" s="63">
        <f t="shared" si="3"/>
        <v>6</v>
      </c>
      <c r="AP19" s="63">
        <f t="shared" si="0"/>
        <v>6</v>
      </c>
      <c r="AQ19" s="63">
        <f t="shared" si="1"/>
        <v>5</v>
      </c>
      <c r="AR19" s="64">
        <f t="shared" si="2"/>
        <v>17</v>
      </c>
    </row>
    <row r="20" spans="1:44" ht="30" customHeight="1">
      <c r="A20" s="61" t="s">
        <v>37</v>
      </c>
      <c r="B20" s="87" t="s">
        <v>55</v>
      </c>
      <c r="C20" s="62">
        <v>1</v>
      </c>
      <c r="D20" s="62"/>
      <c r="E20" s="62"/>
      <c r="F20" s="62"/>
      <c r="G20" s="62"/>
      <c r="H20" s="62"/>
      <c r="I20" s="62"/>
      <c r="J20" s="62"/>
      <c r="K20" s="62"/>
      <c r="L20" s="62"/>
      <c r="M20" s="62">
        <v>1</v>
      </c>
      <c r="N20" s="62"/>
      <c r="O20" s="62"/>
      <c r="P20" s="62"/>
      <c r="Q20" s="62"/>
      <c r="R20" s="62"/>
      <c r="S20" s="62">
        <v>1</v>
      </c>
      <c r="T20" s="62"/>
      <c r="U20" s="62">
        <v>1</v>
      </c>
      <c r="V20" s="62"/>
      <c r="W20" s="62"/>
      <c r="X20" s="62">
        <v>1</v>
      </c>
      <c r="Y20" s="62">
        <v>1</v>
      </c>
      <c r="Z20" s="62"/>
      <c r="AA20" s="62"/>
      <c r="AB20" s="62">
        <v>1</v>
      </c>
      <c r="AC20" s="62"/>
      <c r="AD20" s="62"/>
      <c r="AE20" s="65"/>
      <c r="AF20" s="62"/>
      <c r="AG20" s="62"/>
      <c r="AH20" s="62"/>
      <c r="AI20" s="62"/>
      <c r="AJ20" s="62"/>
      <c r="AK20" s="62">
        <v>1</v>
      </c>
      <c r="AL20" s="62"/>
      <c r="AM20" s="62"/>
      <c r="AN20" s="62"/>
      <c r="AO20" s="63">
        <f t="shared" si="3"/>
        <v>2</v>
      </c>
      <c r="AP20" s="63">
        <f t="shared" si="0"/>
        <v>5</v>
      </c>
      <c r="AQ20" s="63">
        <f t="shared" si="1"/>
        <v>1</v>
      </c>
      <c r="AR20" s="64">
        <f t="shared" si="2"/>
        <v>8</v>
      </c>
    </row>
    <row r="21" spans="1:44" ht="17.25" customHeight="1">
      <c r="A21" s="61" t="s">
        <v>44</v>
      </c>
      <c r="B21" s="87" t="s">
        <v>47</v>
      </c>
      <c r="C21" s="62"/>
      <c r="D21" s="62">
        <v>1</v>
      </c>
      <c r="E21" s="62">
        <v>1</v>
      </c>
      <c r="F21" s="62">
        <v>1</v>
      </c>
      <c r="G21" s="62">
        <v>1</v>
      </c>
      <c r="H21" s="62"/>
      <c r="I21" s="62"/>
      <c r="J21" s="62">
        <v>1</v>
      </c>
      <c r="K21" s="62"/>
      <c r="L21" s="62"/>
      <c r="M21" s="62"/>
      <c r="N21" s="62"/>
      <c r="O21" s="62">
        <v>1</v>
      </c>
      <c r="P21" s="62">
        <v>1</v>
      </c>
      <c r="Q21" s="62">
        <v>1</v>
      </c>
      <c r="R21" s="62">
        <v>1</v>
      </c>
      <c r="S21" s="62"/>
      <c r="T21" s="62"/>
      <c r="U21" s="62"/>
      <c r="V21" s="62">
        <v>1</v>
      </c>
      <c r="W21" s="62">
        <v>1</v>
      </c>
      <c r="X21" s="62">
        <v>1</v>
      </c>
      <c r="Y21" s="62"/>
      <c r="Z21" s="62"/>
      <c r="AA21" s="62"/>
      <c r="AB21" s="62">
        <v>1</v>
      </c>
      <c r="AC21" s="62">
        <v>1</v>
      </c>
      <c r="AD21" s="62">
        <v>1</v>
      </c>
      <c r="AE21" s="65">
        <v>1</v>
      </c>
      <c r="AF21" s="62">
        <v>1</v>
      </c>
      <c r="AG21" s="62">
        <v>1</v>
      </c>
      <c r="AH21" s="62">
        <v>1</v>
      </c>
      <c r="AI21" s="62">
        <v>1</v>
      </c>
      <c r="AJ21" s="62"/>
      <c r="AK21" s="62">
        <v>1</v>
      </c>
      <c r="AL21" s="62">
        <v>1</v>
      </c>
      <c r="AM21" s="62"/>
      <c r="AN21" s="62">
        <v>1</v>
      </c>
      <c r="AO21" s="63">
        <f t="shared" si="3"/>
        <v>5</v>
      </c>
      <c r="AP21" s="63">
        <f t="shared" si="0"/>
        <v>10</v>
      </c>
      <c r="AQ21" s="63">
        <f t="shared" si="1"/>
        <v>8</v>
      </c>
      <c r="AR21" s="64">
        <f t="shared" si="2"/>
        <v>23</v>
      </c>
    </row>
    <row r="22" spans="1:44" ht="18" customHeight="1">
      <c r="A22" s="61" t="s">
        <v>49</v>
      </c>
      <c r="B22" s="87" t="s">
        <v>82</v>
      </c>
      <c r="C22" s="62"/>
      <c r="D22" s="62">
        <v>1</v>
      </c>
      <c r="E22" s="62">
        <v>1</v>
      </c>
      <c r="F22" s="62">
        <v>1</v>
      </c>
      <c r="G22" s="62">
        <v>1</v>
      </c>
      <c r="H22" s="62"/>
      <c r="I22" s="62"/>
      <c r="J22" s="62">
        <v>1</v>
      </c>
      <c r="K22" s="62"/>
      <c r="L22" s="62"/>
      <c r="M22" s="62">
        <v>1</v>
      </c>
      <c r="N22" s="62"/>
      <c r="O22" s="62">
        <v>1</v>
      </c>
      <c r="P22" s="62">
        <v>1</v>
      </c>
      <c r="Q22" s="62">
        <v>1</v>
      </c>
      <c r="R22" s="62">
        <v>1</v>
      </c>
      <c r="S22" s="62"/>
      <c r="T22" s="62"/>
      <c r="U22" s="62"/>
      <c r="V22" s="62">
        <v>1</v>
      </c>
      <c r="W22" s="62">
        <v>1</v>
      </c>
      <c r="X22" s="62">
        <v>1</v>
      </c>
      <c r="Y22" s="62"/>
      <c r="Z22" s="62"/>
      <c r="AA22" s="62"/>
      <c r="AB22" s="62">
        <v>1</v>
      </c>
      <c r="AC22" s="62">
        <v>1</v>
      </c>
      <c r="AD22" s="62">
        <v>1</v>
      </c>
      <c r="AE22" s="65"/>
      <c r="AF22" s="62">
        <v>1</v>
      </c>
      <c r="AG22" s="62"/>
      <c r="AH22" s="62"/>
      <c r="AI22" s="62"/>
      <c r="AJ22" s="62"/>
      <c r="AK22" s="62">
        <v>1</v>
      </c>
      <c r="AL22" s="62"/>
      <c r="AM22" s="62"/>
      <c r="AN22" s="62"/>
      <c r="AO22" s="63"/>
      <c r="AP22" s="63"/>
      <c r="AQ22" s="63"/>
      <c r="AR22" s="64"/>
    </row>
    <row r="23" spans="1:44" ht="15.75" customHeight="1">
      <c r="A23" s="61" t="s">
        <v>50</v>
      </c>
      <c r="B23" s="88" t="s">
        <v>68</v>
      </c>
      <c r="C23" s="62">
        <v>1</v>
      </c>
      <c r="D23" s="62"/>
      <c r="E23" s="62"/>
      <c r="F23" s="62"/>
      <c r="G23" s="62"/>
      <c r="H23" s="62">
        <v>1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>
        <v>1</v>
      </c>
      <c r="V23" s="62">
        <v>1</v>
      </c>
      <c r="W23" s="62"/>
      <c r="X23" s="62"/>
      <c r="Y23" s="62">
        <v>1</v>
      </c>
      <c r="Z23" s="62">
        <v>1</v>
      </c>
      <c r="AA23" s="62">
        <v>1</v>
      </c>
      <c r="AB23" s="62">
        <v>1</v>
      </c>
      <c r="AC23" s="62">
        <v>1</v>
      </c>
      <c r="AD23" s="62">
        <v>1</v>
      </c>
      <c r="AE23" s="65">
        <v>1</v>
      </c>
      <c r="AF23" s="62">
        <v>1</v>
      </c>
      <c r="AG23" s="62"/>
      <c r="AH23" s="62">
        <v>1</v>
      </c>
      <c r="AI23" s="62">
        <v>1</v>
      </c>
      <c r="AJ23" s="62"/>
      <c r="AK23" s="62">
        <v>1</v>
      </c>
      <c r="AL23" s="62">
        <v>1</v>
      </c>
      <c r="AM23" s="62">
        <v>1</v>
      </c>
      <c r="AN23" s="62">
        <v>1</v>
      </c>
      <c r="AO23" s="63">
        <f t="shared" si="3"/>
        <v>2</v>
      </c>
      <c r="AP23" s="63">
        <f t="shared" si="0"/>
        <v>8</v>
      </c>
      <c r="AQ23" s="63">
        <f t="shared" si="1"/>
        <v>8</v>
      </c>
      <c r="AR23" s="64">
        <f t="shared" si="2"/>
        <v>18</v>
      </c>
    </row>
    <row r="24" spans="1:44" ht="15.75">
      <c r="A24" s="60" t="s">
        <v>57</v>
      </c>
      <c r="B24" s="95" t="s">
        <v>151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66"/>
      <c r="AP24" s="66"/>
      <c r="AQ24" s="66"/>
      <c r="AR24" s="84"/>
    </row>
    <row r="25" spans="1:44" ht="27.75" customHeight="1">
      <c r="A25" s="61" t="s">
        <v>31</v>
      </c>
      <c r="B25" s="86" t="s">
        <v>92</v>
      </c>
      <c r="C25" s="62">
        <v>1</v>
      </c>
      <c r="D25" s="62"/>
      <c r="E25" s="62"/>
      <c r="F25" s="62"/>
      <c r="G25" s="62"/>
      <c r="H25" s="62"/>
      <c r="I25" s="62">
        <v>1</v>
      </c>
      <c r="J25" s="62"/>
      <c r="K25" s="62"/>
      <c r="L25" s="62">
        <v>1</v>
      </c>
      <c r="M25" s="62"/>
      <c r="N25" s="62"/>
      <c r="O25" s="62"/>
      <c r="P25" s="62"/>
      <c r="Q25" s="62">
        <v>1</v>
      </c>
      <c r="R25" s="62"/>
      <c r="S25" s="62"/>
      <c r="T25" s="62"/>
      <c r="U25" s="62">
        <v>1</v>
      </c>
      <c r="V25" s="62"/>
      <c r="W25" s="62"/>
      <c r="X25" s="62"/>
      <c r="Y25" s="62"/>
      <c r="Z25" s="62"/>
      <c r="AA25" s="62"/>
      <c r="AB25" s="62"/>
      <c r="AC25" s="62">
        <v>1</v>
      </c>
      <c r="AD25" s="65"/>
      <c r="AE25" s="65"/>
      <c r="AF25" s="62">
        <v>1</v>
      </c>
      <c r="AG25" s="62">
        <v>1</v>
      </c>
      <c r="AH25" s="62">
        <v>1</v>
      </c>
      <c r="AI25" s="62">
        <v>1</v>
      </c>
      <c r="AJ25" s="62"/>
      <c r="AK25" s="62">
        <v>1</v>
      </c>
      <c r="AL25" s="62"/>
      <c r="AM25" s="62"/>
      <c r="AN25" s="62"/>
      <c r="AO25" s="63">
        <f t="shared" si="3"/>
        <v>3</v>
      </c>
      <c r="AP25" s="63">
        <f t="shared" si="0"/>
        <v>3</v>
      </c>
      <c r="AQ25" s="63">
        <f t="shared" si="1"/>
        <v>5</v>
      </c>
      <c r="AR25" s="64">
        <f t="shared" si="2"/>
        <v>11</v>
      </c>
    </row>
    <row r="26" spans="1:44" ht="17.25" customHeight="1">
      <c r="A26" s="61" t="s">
        <v>33</v>
      </c>
      <c r="B26" s="87" t="s">
        <v>51</v>
      </c>
      <c r="C26" s="62">
        <v>1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>
        <v>1</v>
      </c>
      <c r="V26" s="62"/>
      <c r="W26" s="62"/>
      <c r="X26" s="62"/>
      <c r="Y26" s="62"/>
      <c r="Z26" s="62"/>
      <c r="AA26" s="62"/>
      <c r="AB26" s="62">
        <v>1</v>
      </c>
      <c r="AC26" s="62"/>
      <c r="AD26" s="65"/>
      <c r="AE26" s="65"/>
      <c r="AF26" s="62"/>
      <c r="AG26" s="62"/>
      <c r="AH26" s="62"/>
      <c r="AI26" s="62"/>
      <c r="AJ26" s="62"/>
      <c r="AK26" s="62">
        <v>1</v>
      </c>
      <c r="AL26" s="62"/>
      <c r="AM26" s="62"/>
      <c r="AN26" s="62"/>
      <c r="AO26" s="63">
        <f t="shared" si="3"/>
        <v>1</v>
      </c>
      <c r="AP26" s="63">
        <f t="shared" si="0"/>
        <v>2</v>
      </c>
      <c r="AQ26" s="63">
        <f t="shared" si="1"/>
        <v>1</v>
      </c>
      <c r="AR26" s="64">
        <f t="shared" si="2"/>
        <v>4</v>
      </c>
    </row>
    <row r="27" spans="1:44" ht="15.75">
      <c r="A27" s="61" t="s">
        <v>35</v>
      </c>
      <c r="B27" s="87" t="s">
        <v>60</v>
      </c>
      <c r="C27" s="62">
        <v>1</v>
      </c>
      <c r="D27" s="62"/>
      <c r="E27" s="62"/>
      <c r="F27" s="62"/>
      <c r="G27" s="62"/>
      <c r="H27" s="62"/>
      <c r="I27" s="62"/>
      <c r="J27" s="62"/>
      <c r="K27" s="62"/>
      <c r="L27" s="62">
        <v>1</v>
      </c>
      <c r="M27" s="62"/>
      <c r="N27" s="62"/>
      <c r="O27" s="62">
        <v>1</v>
      </c>
      <c r="P27" s="62"/>
      <c r="Q27" s="62"/>
      <c r="R27" s="62">
        <v>1</v>
      </c>
      <c r="S27" s="62"/>
      <c r="T27" s="62"/>
      <c r="U27" s="62"/>
      <c r="V27" s="62"/>
      <c r="W27" s="62"/>
      <c r="X27" s="62"/>
      <c r="Y27" s="62"/>
      <c r="Z27" s="62"/>
      <c r="AA27" s="62"/>
      <c r="AB27" s="62">
        <v>1</v>
      </c>
      <c r="AC27" s="62">
        <v>1</v>
      </c>
      <c r="AD27" s="65"/>
      <c r="AE27" s="65"/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2">
        <v>1</v>
      </c>
      <c r="AL27" s="62"/>
      <c r="AM27" s="62"/>
      <c r="AN27" s="62"/>
      <c r="AO27" s="63">
        <f t="shared" si="3"/>
        <v>2</v>
      </c>
      <c r="AP27" s="63">
        <f t="shared" si="0"/>
        <v>4</v>
      </c>
      <c r="AQ27" s="63">
        <f t="shared" si="1"/>
        <v>6</v>
      </c>
      <c r="AR27" s="64">
        <f t="shared" si="2"/>
        <v>12</v>
      </c>
    </row>
    <row r="28" spans="1:44" ht="18" customHeight="1">
      <c r="A28" s="61" t="s">
        <v>36</v>
      </c>
      <c r="B28" s="86" t="s">
        <v>93</v>
      </c>
      <c r="C28" s="62">
        <v>1</v>
      </c>
      <c r="D28" s="62"/>
      <c r="E28" s="62"/>
      <c r="F28" s="62"/>
      <c r="G28" s="62"/>
      <c r="H28" s="62"/>
      <c r="I28" s="62"/>
      <c r="J28" s="62"/>
      <c r="K28" s="62"/>
      <c r="L28" s="62">
        <v>1</v>
      </c>
      <c r="M28" s="62"/>
      <c r="N28" s="62"/>
      <c r="O28" s="62"/>
      <c r="P28" s="62"/>
      <c r="Q28" s="62"/>
      <c r="R28" s="62"/>
      <c r="S28" s="62"/>
      <c r="T28" s="62">
        <v>1</v>
      </c>
      <c r="U28" s="62">
        <v>1</v>
      </c>
      <c r="V28" s="62"/>
      <c r="W28" s="62"/>
      <c r="X28" s="62"/>
      <c r="Y28" s="62"/>
      <c r="Z28" s="62"/>
      <c r="AA28" s="62"/>
      <c r="AB28" s="62">
        <v>1</v>
      </c>
      <c r="AC28" s="62">
        <v>1</v>
      </c>
      <c r="AD28" s="65"/>
      <c r="AE28" s="65"/>
      <c r="AF28" s="65">
        <v>1</v>
      </c>
      <c r="AG28" s="62"/>
      <c r="AH28" s="62"/>
      <c r="AI28" s="62"/>
      <c r="AJ28" s="62"/>
      <c r="AK28" s="62">
        <v>1</v>
      </c>
      <c r="AL28" s="62"/>
      <c r="AM28" s="62"/>
      <c r="AN28" s="62"/>
      <c r="AO28" s="63">
        <f t="shared" si="3"/>
        <v>2</v>
      </c>
      <c r="AP28" s="63">
        <f t="shared" si="0"/>
        <v>4</v>
      </c>
      <c r="AQ28" s="63">
        <f t="shared" si="1"/>
        <v>2</v>
      </c>
      <c r="AR28" s="64">
        <f t="shared" si="2"/>
        <v>8</v>
      </c>
    </row>
    <row r="29" spans="1:44" ht="18" customHeight="1">
      <c r="A29" s="61" t="s">
        <v>37</v>
      </c>
      <c r="B29" s="87" t="s">
        <v>80</v>
      </c>
      <c r="C29" s="62">
        <v>1</v>
      </c>
      <c r="D29" s="62"/>
      <c r="E29" s="62"/>
      <c r="F29" s="62"/>
      <c r="G29" s="62"/>
      <c r="H29" s="62"/>
      <c r="I29" s="62"/>
      <c r="J29" s="62"/>
      <c r="K29" s="62"/>
      <c r="L29" s="62"/>
      <c r="M29" s="62">
        <v>1</v>
      </c>
      <c r="N29" s="62"/>
      <c r="O29" s="62"/>
      <c r="P29" s="62"/>
      <c r="Q29" s="62"/>
      <c r="R29" s="62"/>
      <c r="S29" s="62"/>
      <c r="T29" s="62">
        <v>1</v>
      </c>
      <c r="U29" s="62">
        <v>1</v>
      </c>
      <c r="V29" s="62"/>
      <c r="W29" s="62"/>
      <c r="X29" s="62"/>
      <c r="Y29" s="62"/>
      <c r="Z29" s="62"/>
      <c r="AA29" s="62"/>
      <c r="AB29" s="62">
        <v>1</v>
      </c>
      <c r="AC29" s="62">
        <v>1</v>
      </c>
      <c r="AD29" s="65"/>
      <c r="AE29" s="65"/>
      <c r="AF29" s="65">
        <v>1</v>
      </c>
      <c r="AG29" s="62"/>
      <c r="AH29" s="62"/>
      <c r="AI29" s="62"/>
      <c r="AJ29" s="62"/>
      <c r="AK29" s="62">
        <v>1</v>
      </c>
      <c r="AL29" s="62"/>
      <c r="AM29" s="62"/>
      <c r="AN29" s="62"/>
      <c r="AO29" s="63">
        <f t="shared" si="3"/>
        <v>2</v>
      </c>
      <c r="AP29" s="63">
        <f t="shared" si="0"/>
        <v>4</v>
      </c>
      <c r="AQ29" s="63">
        <f t="shared" si="1"/>
        <v>2</v>
      </c>
      <c r="AR29" s="64">
        <f t="shared" si="2"/>
        <v>8</v>
      </c>
    </row>
    <row r="30" spans="1:44" ht="26.25" customHeight="1">
      <c r="A30" s="61" t="s">
        <v>44</v>
      </c>
      <c r="B30" s="87" t="s">
        <v>81</v>
      </c>
      <c r="C30" s="62">
        <v>1</v>
      </c>
      <c r="D30" s="62"/>
      <c r="E30" s="62"/>
      <c r="F30" s="62"/>
      <c r="G30" s="62"/>
      <c r="H30" s="62"/>
      <c r="I30" s="62"/>
      <c r="J30" s="62"/>
      <c r="K30" s="62"/>
      <c r="L30" s="62"/>
      <c r="M30" s="62">
        <v>1</v>
      </c>
      <c r="N30" s="62"/>
      <c r="O30" s="62"/>
      <c r="P30" s="62"/>
      <c r="Q30" s="62"/>
      <c r="R30" s="62"/>
      <c r="S30" s="62"/>
      <c r="T30" s="62">
        <v>1</v>
      </c>
      <c r="U30" s="62">
        <v>1</v>
      </c>
      <c r="V30" s="62"/>
      <c r="W30" s="62"/>
      <c r="X30" s="62"/>
      <c r="Y30" s="62"/>
      <c r="Z30" s="62"/>
      <c r="AA30" s="62"/>
      <c r="AB30" s="62">
        <v>1</v>
      </c>
      <c r="AC30" s="62">
        <v>1</v>
      </c>
      <c r="AD30" s="65"/>
      <c r="AE30" s="65"/>
      <c r="AF30" s="65">
        <v>1</v>
      </c>
      <c r="AG30" s="62"/>
      <c r="AH30" s="62"/>
      <c r="AI30" s="62"/>
      <c r="AJ30" s="62"/>
      <c r="AK30" s="62">
        <v>1</v>
      </c>
      <c r="AL30" s="62"/>
      <c r="AM30" s="62"/>
      <c r="AN30" s="62"/>
      <c r="AO30" s="63">
        <f t="shared" si="3"/>
        <v>2</v>
      </c>
      <c r="AP30" s="63">
        <f t="shared" si="0"/>
        <v>4</v>
      </c>
      <c r="AQ30" s="63">
        <f t="shared" si="1"/>
        <v>2</v>
      </c>
      <c r="AR30" s="64">
        <f t="shared" si="2"/>
        <v>8</v>
      </c>
    </row>
    <row r="31" spans="1:44" ht="18" customHeight="1">
      <c r="A31" s="61" t="s">
        <v>49</v>
      </c>
      <c r="B31" s="87" t="s">
        <v>64</v>
      </c>
      <c r="C31" s="62">
        <v>1</v>
      </c>
      <c r="D31" s="62"/>
      <c r="E31" s="62"/>
      <c r="F31" s="62"/>
      <c r="G31" s="62"/>
      <c r="H31" s="62">
        <v>1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>
        <v>1</v>
      </c>
      <c r="V31" s="62">
        <v>1</v>
      </c>
      <c r="W31" s="62"/>
      <c r="X31" s="62"/>
      <c r="Y31" s="62">
        <v>1</v>
      </c>
      <c r="Z31" s="62">
        <v>1</v>
      </c>
      <c r="AA31" s="62">
        <v>1</v>
      </c>
      <c r="AB31" s="62">
        <v>1</v>
      </c>
      <c r="AC31" s="62">
        <v>1</v>
      </c>
      <c r="AD31" s="65">
        <v>1</v>
      </c>
      <c r="AE31" s="65">
        <v>1</v>
      </c>
      <c r="AF31" s="65">
        <v>1</v>
      </c>
      <c r="AG31" s="62"/>
      <c r="AH31" s="62">
        <v>1</v>
      </c>
      <c r="AI31" s="62">
        <v>1</v>
      </c>
      <c r="AJ31" s="62"/>
      <c r="AK31" s="62">
        <v>1</v>
      </c>
      <c r="AL31" s="62">
        <v>1</v>
      </c>
      <c r="AM31" s="62">
        <v>1</v>
      </c>
      <c r="AN31" s="62">
        <v>1</v>
      </c>
      <c r="AO31" s="63">
        <f t="shared" si="3"/>
        <v>2</v>
      </c>
      <c r="AP31" s="63">
        <f t="shared" si="0"/>
        <v>8</v>
      </c>
      <c r="AQ31" s="63">
        <f t="shared" si="1"/>
        <v>8</v>
      </c>
      <c r="AR31" s="64">
        <f t="shared" si="2"/>
        <v>18</v>
      </c>
    </row>
    <row r="32" spans="1:44" ht="15.75">
      <c r="A32" s="60" t="s">
        <v>56</v>
      </c>
      <c r="B32" s="95" t="s">
        <v>152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66"/>
      <c r="AP32" s="66"/>
      <c r="AQ32" s="66"/>
      <c r="AR32" s="84"/>
    </row>
    <row r="33" spans="1:44" ht="15" customHeight="1">
      <c r="A33" s="61" t="s">
        <v>31</v>
      </c>
      <c r="B33" s="86" t="s">
        <v>61</v>
      </c>
      <c r="C33" s="62">
        <v>1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>
        <v>1</v>
      </c>
      <c r="V33" s="62"/>
      <c r="W33" s="62"/>
      <c r="X33" s="62"/>
      <c r="Y33" s="62"/>
      <c r="Z33" s="62"/>
      <c r="AA33" s="62"/>
      <c r="AB33" s="62">
        <v>1</v>
      </c>
      <c r="AC33" s="62">
        <v>1</v>
      </c>
      <c r="AD33" s="65"/>
      <c r="AE33" s="65"/>
      <c r="AF33" s="62">
        <v>1</v>
      </c>
      <c r="AG33" s="62"/>
      <c r="AH33" s="62"/>
      <c r="AI33" s="62"/>
      <c r="AJ33" s="62"/>
      <c r="AK33" s="62">
        <v>1</v>
      </c>
      <c r="AL33" s="62"/>
      <c r="AM33" s="62"/>
      <c r="AN33" s="62"/>
      <c r="AO33" s="63">
        <f aca="true" t="shared" si="4" ref="AO33:AO39">SUM(C33:N33)</f>
        <v>1</v>
      </c>
      <c r="AP33" s="63">
        <f aca="true" t="shared" si="5" ref="AP33:AP39">SUM(O33:AD33)</f>
        <v>3</v>
      </c>
      <c r="AQ33" s="63">
        <f aca="true" t="shared" si="6" ref="AQ33:AQ39">SUM(AE33:AN33)</f>
        <v>2</v>
      </c>
      <c r="AR33" s="64">
        <f aca="true" t="shared" si="7" ref="AR33:AR39">SUM(C33:AN33)</f>
        <v>6</v>
      </c>
    </row>
    <row r="34" spans="1:44" ht="16.5" customHeight="1">
      <c r="A34" s="61" t="s">
        <v>33</v>
      </c>
      <c r="B34" s="86" t="s">
        <v>85</v>
      </c>
      <c r="C34" s="62">
        <v>1</v>
      </c>
      <c r="D34" s="62"/>
      <c r="E34" s="62"/>
      <c r="F34" s="62"/>
      <c r="G34" s="62"/>
      <c r="H34" s="62"/>
      <c r="I34" s="62"/>
      <c r="J34" s="62"/>
      <c r="K34" s="62"/>
      <c r="L34" s="62">
        <v>1</v>
      </c>
      <c r="M34" s="62"/>
      <c r="N34" s="62"/>
      <c r="O34" s="62">
        <v>1</v>
      </c>
      <c r="P34" s="62"/>
      <c r="Q34" s="62"/>
      <c r="R34" s="62">
        <v>1</v>
      </c>
      <c r="S34" s="62"/>
      <c r="T34" s="62"/>
      <c r="U34" s="62">
        <v>1</v>
      </c>
      <c r="V34" s="62"/>
      <c r="W34" s="62"/>
      <c r="X34" s="62"/>
      <c r="Y34" s="62"/>
      <c r="Z34" s="62"/>
      <c r="AA34" s="62"/>
      <c r="AB34" s="62">
        <v>1</v>
      </c>
      <c r="AC34" s="62">
        <v>1</v>
      </c>
      <c r="AD34" s="65"/>
      <c r="AE34" s="65"/>
      <c r="AF34" s="62">
        <v>1</v>
      </c>
      <c r="AG34" s="62"/>
      <c r="AH34" s="62"/>
      <c r="AI34" s="62"/>
      <c r="AJ34" s="62">
        <v>1</v>
      </c>
      <c r="AK34" s="62">
        <v>1</v>
      </c>
      <c r="AL34" s="62"/>
      <c r="AM34" s="62"/>
      <c r="AN34" s="62"/>
      <c r="AO34" s="63">
        <f t="shared" si="4"/>
        <v>2</v>
      </c>
      <c r="AP34" s="63">
        <f t="shared" si="5"/>
        <v>5</v>
      </c>
      <c r="AQ34" s="63">
        <f t="shared" si="6"/>
        <v>3</v>
      </c>
      <c r="AR34" s="64">
        <f t="shared" si="7"/>
        <v>10</v>
      </c>
    </row>
    <row r="35" spans="1:44" ht="15.75" customHeight="1">
      <c r="A35" s="61" t="s">
        <v>35</v>
      </c>
      <c r="B35" s="86" t="s">
        <v>96</v>
      </c>
      <c r="C35" s="62">
        <v>1</v>
      </c>
      <c r="D35" s="62"/>
      <c r="E35" s="62"/>
      <c r="F35" s="62"/>
      <c r="G35" s="62"/>
      <c r="H35" s="62"/>
      <c r="I35" s="62"/>
      <c r="J35" s="62"/>
      <c r="K35" s="62"/>
      <c r="L35" s="62"/>
      <c r="M35" s="62">
        <v>1</v>
      </c>
      <c r="N35" s="62"/>
      <c r="O35" s="62"/>
      <c r="P35" s="62"/>
      <c r="Q35" s="62"/>
      <c r="R35" s="62"/>
      <c r="S35" s="62"/>
      <c r="T35" s="62">
        <v>1</v>
      </c>
      <c r="U35" s="62">
        <v>1</v>
      </c>
      <c r="V35" s="62"/>
      <c r="W35" s="62"/>
      <c r="X35" s="62"/>
      <c r="Y35" s="62"/>
      <c r="Z35" s="62"/>
      <c r="AA35" s="62"/>
      <c r="AB35" s="62">
        <v>1</v>
      </c>
      <c r="AC35" s="62">
        <v>1</v>
      </c>
      <c r="AD35" s="65"/>
      <c r="AE35" s="65"/>
      <c r="AF35" s="62">
        <v>1</v>
      </c>
      <c r="AG35" s="62"/>
      <c r="AH35" s="62"/>
      <c r="AI35" s="62"/>
      <c r="AJ35" s="62"/>
      <c r="AK35" s="62">
        <v>1</v>
      </c>
      <c r="AL35" s="62"/>
      <c r="AM35" s="62"/>
      <c r="AN35" s="62"/>
      <c r="AO35" s="63">
        <f t="shared" si="4"/>
        <v>2</v>
      </c>
      <c r="AP35" s="63">
        <f t="shared" si="5"/>
        <v>4</v>
      </c>
      <c r="AQ35" s="63">
        <f t="shared" si="6"/>
        <v>2</v>
      </c>
      <c r="AR35" s="64">
        <f t="shared" si="7"/>
        <v>8</v>
      </c>
    </row>
    <row r="36" spans="1:44" ht="17.25" customHeight="1">
      <c r="A36" s="61" t="s">
        <v>36</v>
      </c>
      <c r="B36" s="86" t="s">
        <v>78</v>
      </c>
      <c r="C36" s="62">
        <v>1</v>
      </c>
      <c r="D36" s="62"/>
      <c r="E36" s="62"/>
      <c r="F36" s="62"/>
      <c r="G36" s="62"/>
      <c r="H36" s="62"/>
      <c r="I36" s="62"/>
      <c r="J36" s="62"/>
      <c r="K36" s="62"/>
      <c r="L36" s="62"/>
      <c r="M36" s="62">
        <v>1</v>
      </c>
      <c r="N36" s="62"/>
      <c r="O36" s="62"/>
      <c r="P36" s="62"/>
      <c r="Q36" s="62"/>
      <c r="R36" s="62"/>
      <c r="S36" s="62"/>
      <c r="T36" s="62">
        <v>1</v>
      </c>
      <c r="U36" s="62">
        <v>1</v>
      </c>
      <c r="V36" s="62"/>
      <c r="W36" s="62"/>
      <c r="X36" s="62"/>
      <c r="Y36" s="62"/>
      <c r="Z36" s="62"/>
      <c r="AA36" s="62"/>
      <c r="AB36" s="62">
        <v>1</v>
      </c>
      <c r="AC36" s="62">
        <v>1</v>
      </c>
      <c r="AD36" s="65"/>
      <c r="AE36" s="65"/>
      <c r="AF36" s="62">
        <v>1</v>
      </c>
      <c r="AG36" s="62"/>
      <c r="AH36" s="62"/>
      <c r="AI36" s="62"/>
      <c r="AJ36" s="62"/>
      <c r="AK36" s="62">
        <v>1</v>
      </c>
      <c r="AL36" s="62"/>
      <c r="AM36" s="62"/>
      <c r="AN36" s="62"/>
      <c r="AO36" s="63">
        <f t="shared" si="4"/>
        <v>2</v>
      </c>
      <c r="AP36" s="63">
        <f t="shared" si="5"/>
        <v>4</v>
      </c>
      <c r="AQ36" s="63">
        <f t="shared" si="6"/>
        <v>2</v>
      </c>
      <c r="AR36" s="64">
        <f t="shared" si="7"/>
        <v>8</v>
      </c>
    </row>
    <row r="37" spans="1:44" ht="17.25" customHeight="1">
      <c r="A37" s="61" t="s">
        <v>37</v>
      </c>
      <c r="B37" s="86" t="s">
        <v>67</v>
      </c>
      <c r="C37" s="62">
        <v>1</v>
      </c>
      <c r="D37" s="62"/>
      <c r="E37" s="62"/>
      <c r="F37" s="62"/>
      <c r="G37" s="62"/>
      <c r="H37" s="62"/>
      <c r="I37" s="62"/>
      <c r="J37" s="62"/>
      <c r="K37" s="62"/>
      <c r="L37" s="62"/>
      <c r="M37" s="62">
        <v>1</v>
      </c>
      <c r="N37" s="62"/>
      <c r="O37" s="62"/>
      <c r="P37" s="62"/>
      <c r="Q37" s="62"/>
      <c r="R37" s="62"/>
      <c r="S37" s="62"/>
      <c r="T37" s="62">
        <v>1</v>
      </c>
      <c r="U37" s="62">
        <v>1</v>
      </c>
      <c r="V37" s="62"/>
      <c r="W37" s="62"/>
      <c r="X37" s="62"/>
      <c r="Y37" s="62"/>
      <c r="Z37" s="62"/>
      <c r="AA37" s="62"/>
      <c r="AB37" s="62">
        <v>1</v>
      </c>
      <c r="AC37" s="62">
        <v>1</v>
      </c>
      <c r="AD37" s="65"/>
      <c r="AE37" s="65"/>
      <c r="AF37" s="62">
        <v>1</v>
      </c>
      <c r="AG37" s="62"/>
      <c r="AH37" s="62"/>
      <c r="AI37" s="62"/>
      <c r="AJ37" s="62"/>
      <c r="AK37" s="62">
        <v>1</v>
      </c>
      <c r="AL37" s="62"/>
      <c r="AM37" s="62"/>
      <c r="AN37" s="62"/>
      <c r="AO37" s="63">
        <f t="shared" si="4"/>
        <v>2</v>
      </c>
      <c r="AP37" s="63">
        <f t="shared" si="5"/>
        <v>4</v>
      </c>
      <c r="AQ37" s="63">
        <f t="shared" si="6"/>
        <v>2</v>
      </c>
      <c r="AR37" s="64">
        <f t="shared" si="7"/>
        <v>8</v>
      </c>
    </row>
    <row r="38" spans="1:44" ht="15.75">
      <c r="A38" s="61" t="s">
        <v>44</v>
      </c>
      <c r="B38" s="85" t="s">
        <v>66</v>
      </c>
      <c r="C38" s="62">
        <v>1</v>
      </c>
      <c r="D38" s="62"/>
      <c r="E38" s="62"/>
      <c r="F38" s="62"/>
      <c r="G38" s="62"/>
      <c r="H38" s="62"/>
      <c r="I38" s="62">
        <v>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>
        <v>1</v>
      </c>
      <c r="V38" s="62"/>
      <c r="W38" s="62"/>
      <c r="X38" s="62"/>
      <c r="Y38" s="62"/>
      <c r="Z38" s="62"/>
      <c r="AA38" s="62"/>
      <c r="AB38" s="62">
        <v>1</v>
      </c>
      <c r="AC38" s="62">
        <v>1</v>
      </c>
      <c r="AD38" s="65"/>
      <c r="AE38" s="65"/>
      <c r="AF38" s="62">
        <v>1</v>
      </c>
      <c r="AG38" s="62">
        <v>1</v>
      </c>
      <c r="AH38" s="62"/>
      <c r="AI38" s="62"/>
      <c r="AJ38" s="62"/>
      <c r="AK38" s="62">
        <v>1</v>
      </c>
      <c r="AL38" s="62"/>
      <c r="AM38" s="62"/>
      <c r="AN38" s="62"/>
      <c r="AO38" s="63">
        <f t="shared" si="4"/>
        <v>2</v>
      </c>
      <c r="AP38" s="63">
        <f t="shared" si="5"/>
        <v>3</v>
      </c>
      <c r="AQ38" s="63">
        <f t="shared" si="6"/>
        <v>3</v>
      </c>
      <c r="AR38" s="64">
        <f t="shared" si="7"/>
        <v>8</v>
      </c>
    </row>
    <row r="39" spans="1:44" ht="20.25" customHeight="1">
      <c r="A39" s="61" t="s">
        <v>49</v>
      </c>
      <c r="B39" s="86" t="s">
        <v>64</v>
      </c>
      <c r="C39" s="62">
        <v>1</v>
      </c>
      <c r="D39" s="62"/>
      <c r="E39" s="62"/>
      <c r="F39" s="62"/>
      <c r="G39" s="62"/>
      <c r="H39" s="62">
        <v>1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>
        <v>1</v>
      </c>
      <c r="V39" s="62">
        <v>1</v>
      </c>
      <c r="W39" s="62"/>
      <c r="X39" s="62"/>
      <c r="Y39" s="62">
        <v>1</v>
      </c>
      <c r="Z39" s="62">
        <v>1</v>
      </c>
      <c r="AA39" s="62">
        <v>1</v>
      </c>
      <c r="AB39" s="62">
        <v>1</v>
      </c>
      <c r="AC39" s="62">
        <v>1</v>
      </c>
      <c r="AD39" s="65">
        <v>1</v>
      </c>
      <c r="AE39" s="65">
        <v>1</v>
      </c>
      <c r="AF39" s="62">
        <v>1</v>
      </c>
      <c r="AG39" s="62"/>
      <c r="AH39" s="62">
        <v>1</v>
      </c>
      <c r="AI39" s="62">
        <v>1</v>
      </c>
      <c r="AJ39" s="62"/>
      <c r="AK39" s="62">
        <v>1</v>
      </c>
      <c r="AL39" s="62">
        <v>1</v>
      </c>
      <c r="AM39" s="62">
        <v>1</v>
      </c>
      <c r="AN39" s="62">
        <v>1</v>
      </c>
      <c r="AO39" s="63">
        <f t="shared" si="4"/>
        <v>2</v>
      </c>
      <c r="AP39" s="63">
        <f t="shared" si="5"/>
        <v>8</v>
      </c>
      <c r="AQ39" s="63">
        <f t="shared" si="6"/>
        <v>8</v>
      </c>
      <c r="AR39" s="64">
        <f t="shared" si="7"/>
        <v>18</v>
      </c>
    </row>
    <row r="40" spans="1:44" ht="15.75">
      <c r="A40" s="95" t="s">
        <v>105</v>
      </c>
      <c r="B40" s="95"/>
      <c r="C40" s="67">
        <f>SUM(C6:C8,C10:C14,C16:C23,C25:C31)</f>
        <v>18</v>
      </c>
      <c r="D40" s="67">
        <f aca="true" t="shared" si="8" ref="D40:AQ40">SUM(D6:D8,D10:D14,D16:D23,D25:D31)</f>
        <v>6</v>
      </c>
      <c r="E40" s="67">
        <f t="shared" si="8"/>
        <v>7</v>
      </c>
      <c r="F40" s="67">
        <f t="shared" si="8"/>
        <v>3</v>
      </c>
      <c r="G40" s="67">
        <f t="shared" si="8"/>
        <v>13</v>
      </c>
      <c r="H40" s="67">
        <f t="shared" si="8"/>
        <v>3</v>
      </c>
      <c r="I40" s="67">
        <f>SUM(I6:I8,I10:I14,I16:I23,I25:I31)</f>
        <v>3</v>
      </c>
      <c r="J40" s="67">
        <f t="shared" si="8"/>
        <v>4</v>
      </c>
      <c r="K40" s="67">
        <f t="shared" si="8"/>
        <v>5</v>
      </c>
      <c r="L40" s="67">
        <f t="shared" si="8"/>
        <v>8</v>
      </c>
      <c r="M40" s="67">
        <f t="shared" si="8"/>
        <v>8</v>
      </c>
      <c r="N40" s="67">
        <f t="shared" si="8"/>
        <v>3</v>
      </c>
      <c r="O40" s="67">
        <f t="shared" si="8"/>
        <v>5</v>
      </c>
      <c r="P40" s="67">
        <f t="shared" si="8"/>
        <v>4</v>
      </c>
      <c r="Q40" s="67">
        <f t="shared" si="8"/>
        <v>9</v>
      </c>
      <c r="R40" s="67">
        <f t="shared" si="8"/>
        <v>5</v>
      </c>
      <c r="S40" s="67">
        <f t="shared" si="8"/>
        <v>2</v>
      </c>
      <c r="T40" s="67">
        <f t="shared" si="8"/>
        <v>5</v>
      </c>
      <c r="U40" s="67">
        <f t="shared" si="8"/>
        <v>13</v>
      </c>
      <c r="V40" s="67">
        <f t="shared" si="8"/>
        <v>5</v>
      </c>
      <c r="W40" s="67">
        <f t="shared" si="8"/>
        <v>4</v>
      </c>
      <c r="X40" s="67">
        <f t="shared" si="8"/>
        <v>4</v>
      </c>
      <c r="Y40" s="67">
        <f t="shared" si="8"/>
        <v>5</v>
      </c>
      <c r="Z40" s="67">
        <f t="shared" si="8"/>
        <v>4</v>
      </c>
      <c r="AA40" s="67">
        <f t="shared" si="8"/>
        <v>4</v>
      </c>
      <c r="AB40" s="67">
        <f t="shared" si="8"/>
        <v>21</v>
      </c>
      <c r="AC40" s="67">
        <f t="shared" si="8"/>
        <v>12</v>
      </c>
      <c r="AD40" s="67">
        <f t="shared" si="8"/>
        <v>7</v>
      </c>
      <c r="AE40" s="67">
        <f t="shared" si="8"/>
        <v>3</v>
      </c>
      <c r="AF40" s="67">
        <f t="shared" si="8"/>
        <v>10</v>
      </c>
      <c r="AG40" s="67">
        <f t="shared" si="8"/>
        <v>5</v>
      </c>
      <c r="AH40" s="67">
        <f t="shared" si="8"/>
        <v>7</v>
      </c>
      <c r="AI40" s="67">
        <f t="shared" si="8"/>
        <v>6</v>
      </c>
      <c r="AJ40" s="67">
        <f t="shared" si="8"/>
        <v>4</v>
      </c>
      <c r="AK40" s="67">
        <f t="shared" si="8"/>
        <v>20</v>
      </c>
      <c r="AL40" s="67">
        <f t="shared" si="8"/>
        <v>3</v>
      </c>
      <c r="AM40" s="67">
        <f t="shared" si="8"/>
        <v>4</v>
      </c>
      <c r="AN40" s="67">
        <f t="shared" si="8"/>
        <v>3</v>
      </c>
      <c r="AO40" s="67">
        <f>SUM(AO6:AO8,AO10:AO14,AO16:AO23,AO25:AO31)</f>
        <v>75</v>
      </c>
      <c r="AP40" s="67">
        <f t="shared" si="8"/>
        <v>99</v>
      </c>
      <c r="AQ40" s="67">
        <f t="shared" si="8"/>
        <v>63</v>
      </c>
      <c r="AR40" s="67">
        <f>SUM(AR6:AR8,AR10:AR14,AR16:AR23,AR25:AR31)</f>
        <v>237</v>
      </c>
    </row>
    <row r="41" spans="1:44" ht="15.75">
      <c r="A41" s="96" t="s">
        <v>106</v>
      </c>
      <c r="B41" s="97"/>
      <c r="C41" s="67">
        <f>SUM(C6:C8,C10:C14,C16:C23,C33:C39)</f>
        <v>18</v>
      </c>
      <c r="D41" s="67">
        <f aca="true" t="shared" si="9" ref="D41:AQ41">SUM(D6:D8,D10:D14,D16:D23,D33:D39)</f>
        <v>6</v>
      </c>
      <c r="E41" s="67">
        <f t="shared" si="9"/>
        <v>7</v>
      </c>
      <c r="F41" s="67">
        <f t="shared" si="9"/>
        <v>3</v>
      </c>
      <c r="G41" s="67">
        <f t="shared" si="9"/>
        <v>13</v>
      </c>
      <c r="H41" s="67">
        <f t="shared" si="9"/>
        <v>3</v>
      </c>
      <c r="I41" s="67">
        <f>SUM(I6:I8,I10:I14,I16:I23,I33:I39)</f>
        <v>3</v>
      </c>
      <c r="J41" s="67">
        <f t="shared" si="9"/>
        <v>4</v>
      </c>
      <c r="K41" s="67">
        <f t="shared" si="9"/>
        <v>5</v>
      </c>
      <c r="L41" s="67">
        <f t="shared" si="9"/>
        <v>6</v>
      </c>
      <c r="M41" s="67">
        <f t="shared" si="9"/>
        <v>9</v>
      </c>
      <c r="N41" s="67">
        <f t="shared" si="9"/>
        <v>3</v>
      </c>
      <c r="O41" s="67">
        <f t="shared" si="9"/>
        <v>5</v>
      </c>
      <c r="P41" s="67">
        <f t="shared" si="9"/>
        <v>4</v>
      </c>
      <c r="Q41" s="67">
        <f t="shared" si="9"/>
        <v>8</v>
      </c>
      <c r="R41" s="67">
        <f t="shared" si="9"/>
        <v>5</v>
      </c>
      <c r="S41" s="67">
        <f t="shared" si="9"/>
        <v>2</v>
      </c>
      <c r="T41" s="67">
        <f t="shared" si="9"/>
        <v>5</v>
      </c>
      <c r="U41" s="67">
        <f t="shared" si="9"/>
        <v>14</v>
      </c>
      <c r="V41" s="67">
        <f t="shared" si="9"/>
        <v>5</v>
      </c>
      <c r="W41" s="67">
        <f t="shared" si="9"/>
        <v>4</v>
      </c>
      <c r="X41" s="67">
        <f t="shared" si="9"/>
        <v>4</v>
      </c>
      <c r="Y41" s="67">
        <f t="shared" si="9"/>
        <v>5</v>
      </c>
      <c r="Z41" s="67">
        <f t="shared" si="9"/>
        <v>4</v>
      </c>
      <c r="AA41" s="67">
        <f t="shared" si="9"/>
        <v>4</v>
      </c>
      <c r="AB41" s="67">
        <f t="shared" si="9"/>
        <v>22</v>
      </c>
      <c r="AC41" s="67">
        <f t="shared" si="9"/>
        <v>13</v>
      </c>
      <c r="AD41" s="67">
        <f t="shared" si="9"/>
        <v>7</v>
      </c>
      <c r="AE41" s="67">
        <f t="shared" si="9"/>
        <v>3</v>
      </c>
      <c r="AF41" s="67">
        <f t="shared" si="9"/>
        <v>11</v>
      </c>
      <c r="AG41" s="67">
        <f t="shared" si="9"/>
        <v>4</v>
      </c>
      <c r="AH41" s="67">
        <f t="shared" si="9"/>
        <v>5</v>
      </c>
      <c r="AI41" s="67">
        <f t="shared" si="9"/>
        <v>4</v>
      </c>
      <c r="AJ41" s="67">
        <f t="shared" si="9"/>
        <v>4</v>
      </c>
      <c r="AK41" s="67">
        <f t="shared" si="9"/>
        <v>20</v>
      </c>
      <c r="AL41" s="67">
        <f t="shared" si="9"/>
        <v>3</v>
      </c>
      <c r="AM41" s="67">
        <f t="shared" si="9"/>
        <v>4</v>
      </c>
      <c r="AN41" s="67">
        <f t="shared" si="9"/>
        <v>3</v>
      </c>
      <c r="AO41" s="67">
        <f t="shared" si="9"/>
        <v>74</v>
      </c>
      <c r="AP41" s="67">
        <f t="shared" si="9"/>
        <v>101</v>
      </c>
      <c r="AQ41" s="67">
        <f t="shared" si="9"/>
        <v>59</v>
      </c>
      <c r="AR41" s="67">
        <f>SUM(AR6:AR8,AR10:AR14,AR16:AR23,AR33:AR39)</f>
        <v>234</v>
      </c>
    </row>
  </sheetData>
  <sheetProtection/>
  <mergeCells count="9">
    <mergeCell ref="B32:AN32"/>
    <mergeCell ref="A40:B40"/>
    <mergeCell ref="A41:B41"/>
    <mergeCell ref="A1:Q1"/>
    <mergeCell ref="AO4:AR4"/>
    <mergeCell ref="B5:AN5"/>
    <mergeCell ref="B9:AN9"/>
    <mergeCell ref="B15:AN15"/>
    <mergeCell ref="B24:AN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showGridLines="0" tabSelected="1" zoomScale="25" zoomScaleNormal="25" zoomScalePageLayoutView="0" workbookViewId="0" topLeftCell="A1">
      <selection activeCell="C4" sqref="C4:C7"/>
    </sheetView>
  </sheetViews>
  <sheetFormatPr defaultColWidth="8.59765625" defaultRowHeight="35.25" customHeight="1"/>
  <cols>
    <col min="1" max="1" width="9.3984375" style="1" customWidth="1"/>
    <col min="2" max="2" width="12.69921875" style="1" customWidth="1"/>
    <col min="3" max="3" width="117" style="1" customWidth="1"/>
    <col min="4" max="4" width="15" style="1" customWidth="1"/>
    <col min="5" max="13" width="12" style="1" customWidth="1"/>
    <col min="14" max="14" width="14.19921875" style="1" customWidth="1"/>
    <col min="15" max="15" width="10" style="1" customWidth="1"/>
    <col min="16" max="16" width="11.19921875" style="1" customWidth="1"/>
    <col min="17" max="17" width="12.8984375" style="1" customWidth="1"/>
    <col min="18" max="18" width="10.8984375" style="1" customWidth="1"/>
    <col min="19" max="19" width="9.59765625" style="1" customWidth="1"/>
    <col min="20" max="20" width="13.09765625" style="1" customWidth="1"/>
    <col min="21" max="21" width="12.19921875" style="1" customWidth="1"/>
    <col min="22" max="22" width="13.69921875" style="1" customWidth="1"/>
    <col min="23" max="23" width="8.19921875" style="1" customWidth="1"/>
    <col min="24" max="24" width="9.5" style="1" customWidth="1"/>
    <col min="25" max="25" width="10.59765625" style="1" customWidth="1"/>
    <col min="26" max="26" width="8.5" style="1" customWidth="1"/>
    <col min="27" max="27" width="8" style="1" customWidth="1"/>
    <col min="28" max="28" width="10.09765625" style="1" customWidth="1"/>
    <col min="29" max="29" width="6.19921875" style="1" customWidth="1"/>
    <col min="30" max="30" width="12.19921875" style="1" customWidth="1"/>
    <col min="31" max="33" width="11.19921875" style="1" customWidth="1"/>
    <col min="34" max="34" width="9.5" style="1" customWidth="1"/>
    <col min="35" max="35" width="12.19921875" style="1" customWidth="1"/>
    <col min="36" max="37" width="13" style="1" customWidth="1"/>
    <col min="38" max="38" width="11.19921875" style="1" customWidth="1"/>
    <col min="39" max="16384" width="8.59765625" style="1" customWidth="1"/>
  </cols>
  <sheetData>
    <row r="1" spans="1:38" ht="47.25" customHeight="1">
      <c r="A1" s="140" t="s">
        <v>98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4"/>
      <c r="AE1" s="137"/>
      <c r="AF1" s="138"/>
      <c r="AG1" s="138"/>
      <c r="AH1" s="138"/>
      <c r="AI1" s="138"/>
      <c r="AJ1" s="138"/>
      <c r="AK1" s="138"/>
      <c r="AL1" s="139"/>
    </row>
    <row r="2" spans="1:38" ht="37.5" customHeight="1">
      <c r="A2" s="2" t="s">
        <v>0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6"/>
      <c r="AJ2" s="6"/>
      <c r="AK2" s="6"/>
      <c r="AL2" s="7"/>
    </row>
    <row r="3" spans="1:38" ht="30" customHeight="1">
      <c r="A3" s="8"/>
      <c r="B3" s="1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2"/>
      <c r="AJ3" s="12"/>
      <c r="AK3" s="12"/>
      <c r="AL3" s="13"/>
    </row>
    <row r="4" spans="1:38" ht="53.25" customHeight="1">
      <c r="A4" s="110" t="s">
        <v>1</v>
      </c>
      <c r="B4" s="148" t="s">
        <v>86</v>
      </c>
      <c r="C4" s="110" t="s">
        <v>2</v>
      </c>
      <c r="D4" s="100" t="s">
        <v>3</v>
      </c>
      <c r="E4" s="105" t="s">
        <v>4</v>
      </c>
      <c r="F4" s="106"/>
      <c r="G4" s="106"/>
      <c r="H4" s="106"/>
      <c r="I4" s="106"/>
      <c r="J4" s="106"/>
      <c r="K4" s="106"/>
      <c r="L4" s="106"/>
      <c r="M4" s="106"/>
      <c r="N4" s="107"/>
      <c r="O4" s="105" t="s">
        <v>5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7"/>
      <c r="AE4" s="105" t="s">
        <v>6</v>
      </c>
      <c r="AF4" s="106"/>
      <c r="AG4" s="106"/>
      <c r="AH4" s="106"/>
      <c r="AI4" s="106"/>
      <c r="AJ4" s="106"/>
      <c r="AK4" s="106"/>
      <c r="AL4" s="107"/>
    </row>
    <row r="5" spans="1:38" ht="53.25" customHeight="1">
      <c r="A5" s="128"/>
      <c r="B5" s="149"/>
      <c r="C5" s="145"/>
      <c r="D5" s="101"/>
      <c r="E5" s="100" t="s">
        <v>7</v>
      </c>
      <c r="F5" s="100" t="s">
        <v>8</v>
      </c>
      <c r="G5" s="100" t="s">
        <v>9</v>
      </c>
      <c r="H5" s="100" t="s">
        <v>10</v>
      </c>
      <c r="I5" s="125" t="s">
        <v>11</v>
      </c>
      <c r="J5" s="125" t="s">
        <v>52</v>
      </c>
      <c r="K5" s="125" t="s">
        <v>53</v>
      </c>
      <c r="L5" s="125" t="s">
        <v>54</v>
      </c>
      <c r="M5" s="125" t="s">
        <v>69</v>
      </c>
      <c r="N5" s="115" t="s">
        <v>70</v>
      </c>
      <c r="O5" s="105" t="s">
        <v>12</v>
      </c>
      <c r="P5" s="106"/>
      <c r="Q5" s="106"/>
      <c r="R5" s="106"/>
      <c r="S5" s="106"/>
      <c r="T5" s="106"/>
      <c r="U5" s="106"/>
      <c r="V5" s="107"/>
      <c r="W5" s="105" t="s">
        <v>13</v>
      </c>
      <c r="X5" s="106"/>
      <c r="Y5" s="106"/>
      <c r="Z5" s="106"/>
      <c r="AA5" s="106"/>
      <c r="AB5" s="106"/>
      <c r="AC5" s="106"/>
      <c r="AD5" s="107"/>
      <c r="AE5" s="105" t="s">
        <v>14</v>
      </c>
      <c r="AF5" s="106"/>
      <c r="AG5" s="106"/>
      <c r="AH5" s="107"/>
      <c r="AI5" s="105" t="s">
        <v>15</v>
      </c>
      <c r="AJ5" s="106"/>
      <c r="AK5" s="106"/>
      <c r="AL5" s="107"/>
    </row>
    <row r="6" spans="1:38" ht="52.5" customHeight="1">
      <c r="A6" s="128"/>
      <c r="B6" s="149"/>
      <c r="C6" s="146"/>
      <c r="D6" s="101"/>
      <c r="E6" s="101"/>
      <c r="F6" s="101"/>
      <c r="G6" s="101"/>
      <c r="H6" s="101"/>
      <c r="I6" s="126"/>
      <c r="J6" s="126"/>
      <c r="K6" s="126"/>
      <c r="L6" s="126"/>
      <c r="M6" s="126"/>
      <c r="N6" s="116"/>
      <c r="O6" s="105" t="s">
        <v>16</v>
      </c>
      <c r="P6" s="106"/>
      <c r="Q6" s="106"/>
      <c r="R6" s="107"/>
      <c r="S6" s="105" t="s">
        <v>17</v>
      </c>
      <c r="T6" s="106"/>
      <c r="U6" s="106"/>
      <c r="V6" s="107"/>
      <c r="W6" s="105" t="s">
        <v>18</v>
      </c>
      <c r="X6" s="106"/>
      <c r="Y6" s="106"/>
      <c r="Z6" s="107"/>
      <c r="AA6" s="105" t="s">
        <v>19</v>
      </c>
      <c r="AB6" s="106"/>
      <c r="AC6" s="106"/>
      <c r="AD6" s="107"/>
      <c r="AE6" s="110" t="s">
        <v>20</v>
      </c>
      <c r="AF6" s="110" t="s">
        <v>21</v>
      </c>
      <c r="AG6" s="110" t="s">
        <v>22</v>
      </c>
      <c r="AH6" s="110" t="s">
        <v>23</v>
      </c>
      <c r="AI6" s="135" t="s">
        <v>110</v>
      </c>
      <c r="AJ6" s="108" t="s">
        <v>65</v>
      </c>
      <c r="AK6" s="133" t="s">
        <v>111</v>
      </c>
      <c r="AL6" s="108" t="s">
        <v>24</v>
      </c>
    </row>
    <row r="7" spans="1:38" ht="343.5" customHeight="1">
      <c r="A7" s="129"/>
      <c r="B7" s="150"/>
      <c r="C7" s="147"/>
      <c r="D7" s="102"/>
      <c r="E7" s="102"/>
      <c r="F7" s="102"/>
      <c r="G7" s="102"/>
      <c r="H7" s="102"/>
      <c r="I7" s="127"/>
      <c r="J7" s="127"/>
      <c r="K7" s="127"/>
      <c r="L7" s="127"/>
      <c r="M7" s="127"/>
      <c r="N7" s="117"/>
      <c r="O7" s="68" t="s">
        <v>25</v>
      </c>
      <c r="P7" s="69" t="s">
        <v>26</v>
      </c>
      <c r="Q7" s="69" t="s">
        <v>27</v>
      </c>
      <c r="R7" s="69" t="s">
        <v>28</v>
      </c>
      <c r="S7" s="68" t="s">
        <v>25</v>
      </c>
      <c r="T7" s="69" t="s">
        <v>26</v>
      </c>
      <c r="U7" s="69" t="s">
        <v>27</v>
      </c>
      <c r="V7" s="69" t="s">
        <v>28</v>
      </c>
      <c r="W7" s="68" t="s">
        <v>25</v>
      </c>
      <c r="X7" s="69" t="s">
        <v>26</v>
      </c>
      <c r="Y7" s="69" t="s">
        <v>27</v>
      </c>
      <c r="Z7" s="69" t="s">
        <v>28</v>
      </c>
      <c r="AA7" s="68" t="s">
        <v>25</v>
      </c>
      <c r="AB7" s="69" t="s">
        <v>26</v>
      </c>
      <c r="AC7" s="69" t="s">
        <v>27</v>
      </c>
      <c r="AD7" s="69" t="s">
        <v>28</v>
      </c>
      <c r="AE7" s="111"/>
      <c r="AF7" s="111"/>
      <c r="AG7" s="111"/>
      <c r="AH7" s="111"/>
      <c r="AI7" s="136"/>
      <c r="AJ7" s="109"/>
      <c r="AK7" s="134"/>
      <c r="AL7" s="109"/>
    </row>
    <row r="8" spans="1:38" s="73" customFormat="1" ht="43.5" customHeight="1">
      <c r="A8" s="68" t="s">
        <v>29</v>
      </c>
      <c r="B8" s="68"/>
      <c r="C8" s="70" t="s">
        <v>30</v>
      </c>
      <c r="D8" s="71"/>
      <c r="E8" s="72">
        <f>SUM(E9:E11)</f>
        <v>125</v>
      </c>
      <c r="F8" s="72">
        <f aca="true" t="shared" si="0" ref="F8:AL8">SUM(F9:F11)</f>
        <v>90</v>
      </c>
      <c r="G8" s="72">
        <f t="shared" si="0"/>
        <v>15</v>
      </c>
      <c r="H8" s="72">
        <f t="shared" si="0"/>
        <v>45</v>
      </c>
      <c r="I8" s="72">
        <f t="shared" si="0"/>
        <v>15</v>
      </c>
      <c r="J8" s="72">
        <f t="shared" si="0"/>
        <v>30</v>
      </c>
      <c r="K8" s="72">
        <f t="shared" si="0"/>
        <v>0</v>
      </c>
      <c r="L8" s="72">
        <f t="shared" si="0"/>
        <v>0</v>
      </c>
      <c r="M8" s="72">
        <f t="shared" si="0"/>
        <v>30</v>
      </c>
      <c r="N8" s="72">
        <f t="shared" si="0"/>
        <v>35</v>
      </c>
      <c r="O8" s="72">
        <f t="shared" si="0"/>
        <v>15</v>
      </c>
      <c r="P8" s="72">
        <f t="shared" si="0"/>
        <v>30</v>
      </c>
      <c r="Q8" s="72">
        <f t="shared" si="0"/>
        <v>25</v>
      </c>
      <c r="R8" s="72">
        <f t="shared" si="0"/>
        <v>30</v>
      </c>
      <c r="S8" s="72">
        <f t="shared" si="0"/>
        <v>0</v>
      </c>
      <c r="T8" s="72">
        <f t="shared" si="0"/>
        <v>15</v>
      </c>
      <c r="U8" s="72">
        <f t="shared" si="0"/>
        <v>5</v>
      </c>
      <c r="V8" s="72">
        <f t="shared" si="0"/>
        <v>5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72">
        <f t="shared" si="0"/>
        <v>0</v>
      </c>
      <c r="AA8" s="72">
        <f t="shared" si="0"/>
        <v>0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4</v>
      </c>
      <c r="AF8" s="72">
        <f t="shared" si="0"/>
        <v>1</v>
      </c>
      <c r="AG8" s="72">
        <f t="shared" si="0"/>
        <v>0</v>
      </c>
      <c r="AH8" s="72">
        <f t="shared" si="0"/>
        <v>0</v>
      </c>
      <c r="AI8" s="72">
        <f t="shared" si="0"/>
        <v>4</v>
      </c>
      <c r="AJ8" s="72">
        <f t="shared" si="0"/>
        <v>3</v>
      </c>
      <c r="AK8" s="72">
        <f t="shared" si="0"/>
        <v>2</v>
      </c>
      <c r="AL8" s="72">
        <f t="shared" si="0"/>
        <v>1</v>
      </c>
    </row>
    <row r="9" spans="1:38" ht="46.5" customHeight="1">
      <c r="A9" s="20" t="s">
        <v>31</v>
      </c>
      <c r="B9" s="20" t="s">
        <v>87</v>
      </c>
      <c r="C9" s="17" t="s">
        <v>74</v>
      </c>
      <c r="D9" s="21" t="s">
        <v>34</v>
      </c>
      <c r="E9" s="22">
        <f>SUM(F9,N9)</f>
        <v>25</v>
      </c>
      <c r="F9" s="22">
        <f>SUM(G9,H9,M9)</f>
        <v>20</v>
      </c>
      <c r="G9" s="23">
        <f aca="true" t="shared" si="1" ref="G9:H11">SUM(O9,S9,W9,AA9)</f>
        <v>15</v>
      </c>
      <c r="H9" s="23">
        <f t="shared" si="1"/>
        <v>0</v>
      </c>
      <c r="I9" s="24"/>
      <c r="J9" s="24"/>
      <c r="K9" s="24"/>
      <c r="L9" s="24"/>
      <c r="M9" s="22">
        <f aca="true" t="shared" si="2" ref="M9:N11">SUM(Q9,U9,Y9,AC9)</f>
        <v>5</v>
      </c>
      <c r="N9" s="22">
        <f t="shared" si="2"/>
        <v>5</v>
      </c>
      <c r="O9" s="19">
        <v>15</v>
      </c>
      <c r="P9" s="19"/>
      <c r="Q9" s="19">
        <v>5</v>
      </c>
      <c r="R9" s="19">
        <v>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>
        <v>1</v>
      </c>
      <c r="AF9" s="19"/>
      <c r="AG9" s="19"/>
      <c r="AH9" s="19"/>
      <c r="AI9" s="91">
        <v>1</v>
      </c>
      <c r="AJ9" s="91"/>
      <c r="AK9" s="91">
        <v>1</v>
      </c>
      <c r="AL9" s="91">
        <v>1</v>
      </c>
    </row>
    <row r="10" spans="1:38" ht="45" customHeight="1">
      <c r="A10" s="20" t="s">
        <v>33</v>
      </c>
      <c r="B10" s="20" t="s">
        <v>87</v>
      </c>
      <c r="C10" s="18" t="s">
        <v>83</v>
      </c>
      <c r="D10" s="21" t="s">
        <v>34</v>
      </c>
      <c r="E10" s="22">
        <f>SUM(F10,N10)</f>
        <v>25</v>
      </c>
      <c r="F10" s="22">
        <f>SUM(G10,H10,M10)</f>
        <v>20</v>
      </c>
      <c r="G10" s="23">
        <f t="shared" si="1"/>
        <v>0</v>
      </c>
      <c r="H10" s="23">
        <f t="shared" si="1"/>
        <v>15</v>
      </c>
      <c r="I10" s="24">
        <v>15</v>
      </c>
      <c r="J10" s="24"/>
      <c r="K10" s="24"/>
      <c r="L10" s="24"/>
      <c r="M10" s="22">
        <f t="shared" si="2"/>
        <v>5</v>
      </c>
      <c r="N10" s="22">
        <f t="shared" si="2"/>
        <v>5</v>
      </c>
      <c r="O10" s="19"/>
      <c r="P10" s="19">
        <v>15</v>
      </c>
      <c r="Q10" s="19">
        <v>5</v>
      </c>
      <c r="R10" s="19">
        <v>5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>
        <v>1</v>
      </c>
      <c r="AF10" s="19"/>
      <c r="AG10" s="19"/>
      <c r="AH10" s="19"/>
      <c r="AI10" s="91">
        <v>1</v>
      </c>
      <c r="AJ10" s="91"/>
      <c r="AK10" s="91">
        <v>1</v>
      </c>
      <c r="AL10" s="91"/>
    </row>
    <row r="11" spans="1:38" ht="42.75" customHeight="1">
      <c r="A11" s="20" t="s">
        <v>35</v>
      </c>
      <c r="B11" s="20" t="s">
        <v>87</v>
      </c>
      <c r="C11" s="17" t="s">
        <v>79</v>
      </c>
      <c r="D11" s="21" t="s">
        <v>43</v>
      </c>
      <c r="E11" s="22">
        <f>SUM(F11,N11)</f>
        <v>75</v>
      </c>
      <c r="F11" s="22">
        <f>SUM(G11,H11,M11)</f>
        <v>50</v>
      </c>
      <c r="G11" s="23">
        <f t="shared" si="1"/>
        <v>0</v>
      </c>
      <c r="H11" s="23">
        <f t="shared" si="1"/>
        <v>30</v>
      </c>
      <c r="I11" s="24"/>
      <c r="J11" s="24">
        <v>30</v>
      </c>
      <c r="K11" s="24"/>
      <c r="L11" s="24"/>
      <c r="M11" s="22">
        <f t="shared" si="2"/>
        <v>20</v>
      </c>
      <c r="N11" s="22">
        <f t="shared" si="2"/>
        <v>25</v>
      </c>
      <c r="O11" s="19"/>
      <c r="P11" s="19">
        <v>15</v>
      </c>
      <c r="Q11" s="19">
        <v>15</v>
      </c>
      <c r="R11" s="19">
        <v>20</v>
      </c>
      <c r="S11" s="19"/>
      <c r="T11" s="19">
        <v>15</v>
      </c>
      <c r="U11" s="19">
        <v>5</v>
      </c>
      <c r="V11" s="19">
        <v>5</v>
      </c>
      <c r="W11" s="19"/>
      <c r="X11" s="19"/>
      <c r="Y11" s="19"/>
      <c r="Z11" s="19"/>
      <c r="AA11" s="19"/>
      <c r="AB11" s="19"/>
      <c r="AC11" s="19"/>
      <c r="AD11" s="19"/>
      <c r="AE11" s="19">
        <v>2</v>
      </c>
      <c r="AF11" s="19">
        <v>1</v>
      </c>
      <c r="AG11" s="19"/>
      <c r="AH11" s="19"/>
      <c r="AI11" s="91">
        <v>2</v>
      </c>
      <c r="AJ11" s="91">
        <v>3</v>
      </c>
      <c r="AK11" s="91"/>
      <c r="AL11" s="91"/>
    </row>
    <row r="12" spans="1:38" s="73" customFormat="1" ht="34.5" customHeight="1">
      <c r="A12" s="68" t="s">
        <v>38</v>
      </c>
      <c r="B12" s="68"/>
      <c r="C12" s="70" t="s">
        <v>39</v>
      </c>
      <c r="D12" s="71"/>
      <c r="E12" s="72">
        <f>SUM(E13:E17)</f>
        <v>1350</v>
      </c>
      <c r="F12" s="72">
        <f aca="true" t="shared" si="3" ref="F12:AL12">SUM(F13:F17)</f>
        <v>790</v>
      </c>
      <c r="G12" s="72">
        <f t="shared" si="3"/>
        <v>30</v>
      </c>
      <c r="H12" s="72">
        <f t="shared" si="3"/>
        <v>630</v>
      </c>
      <c r="I12" s="72">
        <f t="shared" si="3"/>
        <v>0</v>
      </c>
      <c r="J12" s="72">
        <f t="shared" si="3"/>
        <v>630</v>
      </c>
      <c r="K12" s="72">
        <f t="shared" si="3"/>
        <v>0</v>
      </c>
      <c r="L12" s="72">
        <f t="shared" si="3"/>
        <v>0</v>
      </c>
      <c r="M12" s="72">
        <f t="shared" si="3"/>
        <v>130</v>
      </c>
      <c r="N12" s="72">
        <f t="shared" si="3"/>
        <v>560</v>
      </c>
      <c r="O12" s="72">
        <f t="shared" si="3"/>
        <v>30</v>
      </c>
      <c r="P12" s="72">
        <f t="shared" si="3"/>
        <v>180</v>
      </c>
      <c r="Q12" s="72">
        <f t="shared" si="3"/>
        <v>45</v>
      </c>
      <c r="R12" s="72">
        <f t="shared" si="3"/>
        <v>195</v>
      </c>
      <c r="S12" s="72">
        <f t="shared" si="3"/>
        <v>0</v>
      </c>
      <c r="T12" s="72">
        <f t="shared" si="3"/>
        <v>150</v>
      </c>
      <c r="U12" s="72">
        <f t="shared" si="3"/>
        <v>35</v>
      </c>
      <c r="V12" s="72">
        <f t="shared" si="3"/>
        <v>115</v>
      </c>
      <c r="W12" s="72">
        <f t="shared" si="3"/>
        <v>0</v>
      </c>
      <c r="X12" s="72">
        <f t="shared" si="3"/>
        <v>150</v>
      </c>
      <c r="Y12" s="72">
        <f t="shared" si="3"/>
        <v>25</v>
      </c>
      <c r="Z12" s="72">
        <f t="shared" si="3"/>
        <v>125</v>
      </c>
      <c r="AA12" s="72">
        <f t="shared" si="3"/>
        <v>0</v>
      </c>
      <c r="AB12" s="72">
        <f t="shared" si="3"/>
        <v>150</v>
      </c>
      <c r="AC12" s="72">
        <f t="shared" si="3"/>
        <v>25</v>
      </c>
      <c r="AD12" s="72">
        <f t="shared" si="3"/>
        <v>125</v>
      </c>
      <c r="AE12" s="72">
        <f t="shared" si="3"/>
        <v>18</v>
      </c>
      <c r="AF12" s="72">
        <f t="shared" si="3"/>
        <v>12</v>
      </c>
      <c r="AG12" s="72">
        <f t="shared" si="3"/>
        <v>12</v>
      </c>
      <c r="AH12" s="72">
        <f t="shared" si="3"/>
        <v>12</v>
      </c>
      <c r="AI12" s="72">
        <f t="shared" si="3"/>
        <v>31</v>
      </c>
      <c r="AJ12" s="72">
        <f t="shared" si="3"/>
        <v>54</v>
      </c>
      <c r="AK12" s="72">
        <f t="shared" si="3"/>
        <v>54</v>
      </c>
      <c r="AL12" s="72">
        <f t="shared" si="3"/>
        <v>48</v>
      </c>
    </row>
    <row r="13" spans="1:38" ht="51.75" customHeight="1">
      <c r="A13" s="20" t="s">
        <v>31</v>
      </c>
      <c r="B13" s="20" t="s">
        <v>88</v>
      </c>
      <c r="C13" s="18" t="s">
        <v>107</v>
      </c>
      <c r="D13" s="21" t="s">
        <v>40</v>
      </c>
      <c r="E13" s="22">
        <f>SUM(F13,N13)</f>
        <v>825</v>
      </c>
      <c r="F13" s="22">
        <f>SUM(G13,H13,M13)</f>
        <v>430</v>
      </c>
      <c r="G13" s="23">
        <f aca="true" t="shared" si="4" ref="G13:H17">SUM(O13,S13,W13,AA13)</f>
        <v>0</v>
      </c>
      <c r="H13" s="23">
        <f t="shared" si="4"/>
        <v>360</v>
      </c>
      <c r="I13" s="24"/>
      <c r="J13" s="25">
        <v>360</v>
      </c>
      <c r="K13" s="24"/>
      <c r="L13" s="24"/>
      <c r="M13" s="22">
        <f aca="true" t="shared" si="5" ref="M13:N17">SUM(Q13,U13,Y13,AC13)</f>
        <v>70</v>
      </c>
      <c r="N13" s="22">
        <f t="shared" si="5"/>
        <v>395</v>
      </c>
      <c r="O13" s="19"/>
      <c r="P13" s="19">
        <v>90</v>
      </c>
      <c r="Q13" s="19">
        <v>20</v>
      </c>
      <c r="R13" s="19">
        <v>115</v>
      </c>
      <c r="S13" s="19"/>
      <c r="T13" s="19">
        <v>90</v>
      </c>
      <c r="U13" s="19">
        <v>20</v>
      </c>
      <c r="V13" s="19">
        <v>90</v>
      </c>
      <c r="W13" s="19"/>
      <c r="X13" s="19">
        <v>90</v>
      </c>
      <c r="Y13" s="19">
        <v>15</v>
      </c>
      <c r="Z13" s="19">
        <v>95</v>
      </c>
      <c r="AA13" s="19"/>
      <c r="AB13" s="19">
        <v>90</v>
      </c>
      <c r="AC13" s="19">
        <v>15</v>
      </c>
      <c r="AD13" s="19">
        <v>95</v>
      </c>
      <c r="AE13" s="19">
        <v>9</v>
      </c>
      <c r="AF13" s="19">
        <v>8</v>
      </c>
      <c r="AG13" s="19">
        <v>8</v>
      </c>
      <c r="AH13" s="19">
        <v>8</v>
      </c>
      <c r="AI13" s="91">
        <v>17</v>
      </c>
      <c r="AJ13" s="91">
        <v>33</v>
      </c>
      <c r="AK13" s="91">
        <v>33</v>
      </c>
      <c r="AL13" s="91">
        <v>33</v>
      </c>
    </row>
    <row r="14" spans="1:38" ht="53.25" customHeight="1">
      <c r="A14" s="20" t="s">
        <v>73</v>
      </c>
      <c r="B14" s="20" t="s">
        <v>88</v>
      </c>
      <c r="C14" s="18" t="s">
        <v>108</v>
      </c>
      <c r="D14" s="21" t="s">
        <v>48</v>
      </c>
      <c r="E14" s="22">
        <f>SUM(F14,N14)</f>
        <v>375</v>
      </c>
      <c r="F14" s="22">
        <f>SUM(G14,H14,M14)</f>
        <v>285</v>
      </c>
      <c r="G14" s="23">
        <f t="shared" si="4"/>
        <v>0</v>
      </c>
      <c r="H14" s="23">
        <f t="shared" si="4"/>
        <v>240</v>
      </c>
      <c r="I14" s="24"/>
      <c r="J14" s="25">
        <v>240</v>
      </c>
      <c r="K14" s="24"/>
      <c r="L14" s="24"/>
      <c r="M14" s="22">
        <f t="shared" si="5"/>
        <v>45</v>
      </c>
      <c r="N14" s="22">
        <f t="shared" si="5"/>
        <v>90</v>
      </c>
      <c r="O14" s="19"/>
      <c r="P14" s="19">
        <v>60</v>
      </c>
      <c r="Q14" s="19">
        <v>10</v>
      </c>
      <c r="R14" s="19">
        <v>5</v>
      </c>
      <c r="S14" s="19"/>
      <c r="T14" s="19">
        <v>60</v>
      </c>
      <c r="U14" s="19">
        <v>15</v>
      </c>
      <c r="V14" s="19">
        <v>25</v>
      </c>
      <c r="W14" s="19"/>
      <c r="X14" s="19">
        <v>60</v>
      </c>
      <c r="Y14" s="19">
        <v>10</v>
      </c>
      <c r="Z14" s="19">
        <v>30</v>
      </c>
      <c r="AA14" s="19"/>
      <c r="AB14" s="19">
        <v>60</v>
      </c>
      <c r="AC14" s="19">
        <v>10</v>
      </c>
      <c r="AD14" s="19">
        <v>30</v>
      </c>
      <c r="AE14" s="19">
        <v>3</v>
      </c>
      <c r="AF14" s="19">
        <v>4</v>
      </c>
      <c r="AG14" s="19">
        <v>4</v>
      </c>
      <c r="AH14" s="19">
        <v>4</v>
      </c>
      <c r="AI14" s="91">
        <v>11</v>
      </c>
      <c r="AJ14" s="91">
        <v>15</v>
      </c>
      <c r="AK14" s="91">
        <v>15</v>
      </c>
      <c r="AL14" s="91">
        <v>15</v>
      </c>
    </row>
    <row r="15" spans="1:38" ht="53.25" customHeight="1">
      <c r="A15" s="20" t="s">
        <v>35</v>
      </c>
      <c r="B15" s="20" t="s">
        <v>87</v>
      </c>
      <c r="C15" s="18" t="s">
        <v>75</v>
      </c>
      <c r="D15" s="21" t="s">
        <v>34</v>
      </c>
      <c r="E15" s="22">
        <f>SUM(F15,N15)</f>
        <v>50</v>
      </c>
      <c r="F15" s="22">
        <f>SUM(G15,H15,M15)</f>
        <v>35</v>
      </c>
      <c r="G15" s="23">
        <f t="shared" si="4"/>
        <v>15</v>
      </c>
      <c r="H15" s="23">
        <f t="shared" si="4"/>
        <v>15</v>
      </c>
      <c r="I15" s="24"/>
      <c r="J15" s="24">
        <v>15</v>
      </c>
      <c r="K15" s="24"/>
      <c r="L15" s="24"/>
      <c r="M15" s="22">
        <f t="shared" si="5"/>
        <v>5</v>
      </c>
      <c r="N15" s="22">
        <f t="shared" si="5"/>
        <v>15</v>
      </c>
      <c r="O15" s="19">
        <v>15</v>
      </c>
      <c r="P15" s="19">
        <v>15</v>
      </c>
      <c r="Q15" s="19">
        <v>5</v>
      </c>
      <c r="R15" s="19">
        <v>15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>
        <v>2</v>
      </c>
      <c r="AF15" s="19"/>
      <c r="AG15" s="19"/>
      <c r="AH15" s="19"/>
      <c r="AI15" s="91">
        <v>1</v>
      </c>
      <c r="AJ15" s="91">
        <v>2</v>
      </c>
      <c r="AK15" s="91">
        <v>2</v>
      </c>
      <c r="AL15" s="91"/>
    </row>
    <row r="16" spans="1:38" ht="48.75" customHeight="1">
      <c r="A16" s="20" t="s">
        <v>36</v>
      </c>
      <c r="B16" s="20" t="s">
        <v>87</v>
      </c>
      <c r="C16" s="18" t="s">
        <v>84</v>
      </c>
      <c r="D16" s="21" t="s">
        <v>72</v>
      </c>
      <c r="E16" s="22">
        <f>SUM(F16,N16)</f>
        <v>50</v>
      </c>
      <c r="F16" s="22">
        <f>SUM(G16,H16,M16)</f>
        <v>20</v>
      </c>
      <c r="G16" s="23">
        <f t="shared" si="4"/>
        <v>15</v>
      </c>
      <c r="H16" s="23">
        <f t="shared" si="4"/>
        <v>0</v>
      </c>
      <c r="I16" s="24"/>
      <c r="J16" s="24"/>
      <c r="K16" s="24"/>
      <c r="L16" s="24"/>
      <c r="M16" s="22">
        <f t="shared" si="5"/>
        <v>5</v>
      </c>
      <c r="N16" s="22">
        <f t="shared" si="5"/>
        <v>30</v>
      </c>
      <c r="O16" s="19">
        <v>15</v>
      </c>
      <c r="P16" s="19"/>
      <c r="Q16" s="19">
        <v>5</v>
      </c>
      <c r="R16" s="19">
        <v>30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>
        <v>2</v>
      </c>
      <c r="AF16" s="19"/>
      <c r="AG16" s="19"/>
      <c r="AH16" s="19"/>
      <c r="AI16" s="91">
        <v>1</v>
      </c>
      <c r="AJ16" s="91">
        <v>2</v>
      </c>
      <c r="AK16" s="91">
        <v>2</v>
      </c>
      <c r="AL16" s="91"/>
    </row>
    <row r="17" spans="1:38" ht="46.5" customHeight="1">
      <c r="A17" s="20" t="s">
        <v>37</v>
      </c>
      <c r="B17" s="20" t="s">
        <v>89</v>
      </c>
      <c r="C17" s="18" t="s">
        <v>42</v>
      </c>
      <c r="D17" s="21" t="s">
        <v>34</v>
      </c>
      <c r="E17" s="22">
        <f>SUM(F17,N17)</f>
        <v>50</v>
      </c>
      <c r="F17" s="22">
        <f>SUM(G17,H17,M17)</f>
        <v>20</v>
      </c>
      <c r="G17" s="23">
        <f t="shared" si="4"/>
        <v>0</v>
      </c>
      <c r="H17" s="23">
        <f t="shared" si="4"/>
        <v>15</v>
      </c>
      <c r="I17" s="24"/>
      <c r="J17" s="24">
        <v>15</v>
      </c>
      <c r="K17" s="24"/>
      <c r="L17" s="24"/>
      <c r="M17" s="22">
        <f t="shared" si="5"/>
        <v>5</v>
      </c>
      <c r="N17" s="22">
        <f t="shared" si="5"/>
        <v>30</v>
      </c>
      <c r="O17" s="19"/>
      <c r="P17" s="19">
        <v>15</v>
      </c>
      <c r="Q17" s="19">
        <v>5</v>
      </c>
      <c r="R17" s="19">
        <v>30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2</v>
      </c>
      <c r="AF17" s="19"/>
      <c r="AG17" s="19"/>
      <c r="AH17" s="19"/>
      <c r="AI17" s="91">
        <v>1</v>
      </c>
      <c r="AJ17" s="91">
        <v>2</v>
      </c>
      <c r="AK17" s="91">
        <v>2</v>
      </c>
      <c r="AL17" s="91"/>
    </row>
    <row r="18" spans="1:38" s="73" customFormat="1" ht="40.5" customHeight="1">
      <c r="A18" s="68" t="s">
        <v>45</v>
      </c>
      <c r="B18" s="68"/>
      <c r="C18" s="70" t="s">
        <v>46</v>
      </c>
      <c r="D18" s="71"/>
      <c r="E18" s="74">
        <f>SUM(E19:E26)</f>
        <v>875</v>
      </c>
      <c r="F18" s="74">
        <f aca="true" t="shared" si="6" ref="F18:AL18">SUM(F19:F26)</f>
        <v>365</v>
      </c>
      <c r="G18" s="74">
        <f t="shared" si="6"/>
        <v>60</v>
      </c>
      <c r="H18" s="74">
        <f t="shared" si="6"/>
        <v>210</v>
      </c>
      <c r="I18" s="74">
        <f t="shared" si="6"/>
        <v>0</v>
      </c>
      <c r="J18" s="74">
        <f t="shared" si="6"/>
        <v>30</v>
      </c>
      <c r="K18" s="74">
        <f t="shared" si="6"/>
        <v>180</v>
      </c>
      <c r="L18" s="74">
        <f t="shared" si="6"/>
        <v>0</v>
      </c>
      <c r="M18" s="74">
        <f t="shared" si="6"/>
        <v>95</v>
      </c>
      <c r="N18" s="74">
        <f t="shared" si="6"/>
        <v>510</v>
      </c>
      <c r="O18" s="74">
        <f t="shared" si="6"/>
        <v>0</v>
      </c>
      <c r="P18" s="74">
        <f t="shared" si="6"/>
        <v>45</v>
      </c>
      <c r="Q18" s="74">
        <f t="shared" si="6"/>
        <v>10</v>
      </c>
      <c r="R18" s="74">
        <f t="shared" si="6"/>
        <v>75</v>
      </c>
      <c r="S18" s="74">
        <f t="shared" si="6"/>
        <v>15</v>
      </c>
      <c r="T18" s="74">
        <f t="shared" si="6"/>
        <v>75</v>
      </c>
      <c r="U18" s="74">
        <f t="shared" si="6"/>
        <v>35</v>
      </c>
      <c r="V18" s="74">
        <f t="shared" si="6"/>
        <v>220</v>
      </c>
      <c r="W18" s="74">
        <f t="shared" si="6"/>
        <v>45</v>
      </c>
      <c r="X18" s="74">
        <f t="shared" si="6"/>
        <v>45</v>
      </c>
      <c r="Y18" s="74">
        <f t="shared" si="6"/>
        <v>30</v>
      </c>
      <c r="Z18" s="74">
        <f t="shared" si="6"/>
        <v>105</v>
      </c>
      <c r="AA18" s="74">
        <f t="shared" si="6"/>
        <v>0</v>
      </c>
      <c r="AB18" s="74">
        <f t="shared" si="6"/>
        <v>45</v>
      </c>
      <c r="AC18" s="74">
        <f t="shared" si="6"/>
        <v>20</v>
      </c>
      <c r="AD18" s="74">
        <f t="shared" si="6"/>
        <v>110</v>
      </c>
      <c r="AE18" s="74">
        <f t="shared" si="6"/>
        <v>5</v>
      </c>
      <c r="AF18" s="74">
        <f t="shared" si="6"/>
        <v>13</v>
      </c>
      <c r="AG18" s="74">
        <f t="shared" si="6"/>
        <v>9</v>
      </c>
      <c r="AH18" s="74">
        <f t="shared" si="6"/>
        <v>7</v>
      </c>
      <c r="AI18" s="74">
        <f t="shared" si="6"/>
        <v>15</v>
      </c>
      <c r="AJ18" s="74">
        <f t="shared" si="6"/>
        <v>34</v>
      </c>
      <c r="AK18" s="74">
        <f t="shared" si="6"/>
        <v>34</v>
      </c>
      <c r="AL18" s="74">
        <f t="shared" si="6"/>
        <v>19</v>
      </c>
    </row>
    <row r="19" spans="1:38" ht="44.25" customHeight="1">
      <c r="A19" s="20" t="s">
        <v>31</v>
      </c>
      <c r="B19" s="20" t="s">
        <v>87</v>
      </c>
      <c r="C19" s="14" t="s">
        <v>58</v>
      </c>
      <c r="D19" s="21" t="s">
        <v>43</v>
      </c>
      <c r="E19" s="22">
        <f aca="true" t="shared" si="7" ref="E19:E26">SUM(F19,N19)</f>
        <v>50</v>
      </c>
      <c r="F19" s="22">
        <f aca="true" t="shared" si="8" ref="F19:F26">SUM(G19,H19,M19)</f>
        <v>25</v>
      </c>
      <c r="G19" s="23">
        <f aca="true" t="shared" si="9" ref="G19:G26">SUM(O19,S19,W19,AA19)</f>
        <v>15</v>
      </c>
      <c r="H19" s="23">
        <f aca="true" t="shared" si="10" ref="H19:H26">SUM(P19,T19,X19,AB19)</f>
        <v>0</v>
      </c>
      <c r="I19" s="24"/>
      <c r="J19" s="24"/>
      <c r="K19" s="24"/>
      <c r="L19" s="24"/>
      <c r="M19" s="22">
        <f aca="true" t="shared" si="11" ref="M19:M26">SUM(Q19,U19,Y19,AC19)</f>
        <v>10</v>
      </c>
      <c r="N19" s="22">
        <f aca="true" t="shared" si="12" ref="N19:N26">SUM(R19,V19,Z19,AD19)</f>
        <v>25</v>
      </c>
      <c r="O19" s="19"/>
      <c r="P19" s="19"/>
      <c r="Q19" s="19"/>
      <c r="R19" s="19"/>
      <c r="S19" s="19">
        <v>15</v>
      </c>
      <c r="T19" s="19"/>
      <c r="U19" s="19">
        <v>10</v>
      </c>
      <c r="V19" s="19">
        <v>25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>
        <v>2</v>
      </c>
      <c r="AG19" s="19"/>
      <c r="AH19" s="19"/>
      <c r="AI19" s="91">
        <v>1</v>
      </c>
      <c r="AJ19" s="91">
        <v>2</v>
      </c>
      <c r="AK19" s="91">
        <v>2</v>
      </c>
      <c r="AL19" s="91"/>
    </row>
    <row r="20" spans="1:38" ht="51" customHeight="1">
      <c r="A20" s="20" t="s">
        <v>33</v>
      </c>
      <c r="B20" s="20" t="s">
        <v>87</v>
      </c>
      <c r="C20" s="14" t="s">
        <v>59</v>
      </c>
      <c r="D20" s="21" t="s">
        <v>41</v>
      </c>
      <c r="E20" s="22">
        <f t="shared" si="7"/>
        <v>50</v>
      </c>
      <c r="F20" s="22">
        <f t="shared" si="8"/>
        <v>20</v>
      </c>
      <c r="G20" s="23">
        <f t="shared" si="9"/>
        <v>15</v>
      </c>
      <c r="H20" s="23">
        <f t="shared" si="10"/>
        <v>0</v>
      </c>
      <c r="I20" s="24"/>
      <c r="J20" s="24"/>
      <c r="K20" s="24"/>
      <c r="L20" s="24"/>
      <c r="M20" s="22">
        <f t="shared" si="11"/>
        <v>5</v>
      </c>
      <c r="N20" s="22">
        <f t="shared" si="12"/>
        <v>30</v>
      </c>
      <c r="O20" s="19"/>
      <c r="P20" s="19"/>
      <c r="Q20" s="19"/>
      <c r="R20" s="19"/>
      <c r="S20" s="19"/>
      <c r="T20" s="19"/>
      <c r="U20" s="19"/>
      <c r="V20" s="19"/>
      <c r="W20" s="19">
        <v>15</v>
      </c>
      <c r="X20" s="19"/>
      <c r="Y20" s="19">
        <v>5</v>
      </c>
      <c r="Z20" s="19">
        <v>30</v>
      </c>
      <c r="AA20" s="19"/>
      <c r="AB20" s="19"/>
      <c r="AC20" s="19"/>
      <c r="AD20" s="19"/>
      <c r="AE20" s="19"/>
      <c r="AF20" s="19"/>
      <c r="AG20" s="19">
        <v>2</v>
      </c>
      <c r="AH20" s="19"/>
      <c r="AI20" s="91">
        <v>1</v>
      </c>
      <c r="AJ20" s="91">
        <v>2</v>
      </c>
      <c r="AK20" s="91">
        <v>2</v>
      </c>
      <c r="AL20" s="91"/>
    </row>
    <row r="21" spans="1:38" ht="57" customHeight="1">
      <c r="A21" s="20" t="s">
        <v>35</v>
      </c>
      <c r="B21" s="20" t="s">
        <v>87</v>
      </c>
      <c r="C21" s="14" t="s">
        <v>90</v>
      </c>
      <c r="D21" s="21" t="s">
        <v>41</v>
      </c>
      <c r="E21" s="22">
        <f t="shared" si="7"/>
        <v>25</v>
      </c>
      <c r="F21" s="22">
        <f t="shared" si="8"/>
        <v>20</v>
      </c>
      <c r="G21" s="23">
        <f t="shared" si="9"/>
        <v>15</v>
      </c>
      <c r="H21" s="23">
        <f t="shared" si="10"/>
        <v>0</v>
      </c>
      <c r="I21" s="24"/>
      <c r="J21" s="24"/>
      <c r="K21" s="24"/>
      <c r="L21" s="24"/>
      <c r="M21" s="22">
        <f t="shared" si="11"/>
        <v>5</v>
      </c>
      <c r="N21" s="22">
        <f t="shared" si="12"/>
        <v>5</v>
      </c>
      <c r="O21" s="19"/>
      <c r="P21" s="19"/>
      <c r="Q21" s="19"/>
      <c r="R21" s="19"/>
      <c r="S21" s="19"/>
      <c r="T21" s="19"/>
      <c r="U21" s="19"/>
      <c r="V21" s="19"/>
      <c r="W21" s="19">
        <v>15</v>
      </c>
      <c r="X21" s="19"/>
      <c r="Y21" s="19">
        <v>5</v>
      </c>
      <c r="Z21" s="19">
        <v>5</v>
      </c>
      <c r="AA21" s="19"/>
      <c r="AB21" s="19"/>
      <c r="AC21" s="19"/>
      <c r="AD21" s="19"/>
      <c r="AE21" s="19"/>
      <c r="AF21" s="19"/>
      <c r="AG21" s="19">
        <v>1</v>
      </c>
      <c r="AH21" s="19"/>
      <c r="AI21" s="91">
        <v>1</v>
      </c>
      <c r="AJ21" s="91">
        <v>1</v>
      </c>
      <c r="AK21" s="91">
        <v>1</v>
      </c>
      <c r="AL21" s="91"/>
    </row>
    <row r="22" spans="1:38" ht="52.5" customHeight="1">
      <c r="A22" s="20" t="s">
        <v>36</v>
      </c>
      <c r="B22" s="20" t="s">
        <v>88</v>
      </c>
      <c r="C22" s="14" t="s">
        <v>91</v>
      </c>
      <c r="D22" s="21" t="s">
        <v>41</v>
      </c>
      <c r="E22" s="22">
        <f t="shared" si="7"/>
        <v>50</v>
      </c>
      <c r="F22" s="22">
        <f t="shared" si="8"/>
        <v>20</v>
      </c>
      <c r="G22" s="23">
        <f t="shared" si="9"/>
        <v>15</v>
      </c>
      <c r="H22" s="23">
        <f t="shared" si="10"/>
        <v>0</v>
      </c>
      <c r="I22" s="24"/>
      <c r="J22" s="24"/>
      <c r="K22" s="24"/>
      <c r="L22" s="24"/>
      <c r="M22" s="22">
        <f t="shared" si="11"/>
        <v>5</v>
      </c>
      <c r="N22" s="22">
        <f t="shared" si="12"/>
        <v>30</v>
      </c>
      <c r="O22" s="19"/>
      <c r="P22" s="19"/>
      <c r="Q22" s="19"/>
      <c r="R22" s="19"/>
      <c r="S22" s="19"/>
      <c r="T22" s="19"/>
      <c r="U22" s="19"/>
      <c r="V22" s="19"/>
      <c r="W22" s="19">
        <v>15</v>
      </c>
      <c r="X22" s="19"/>
      <c r="Y22" s="19">
        <v>5</v>
      </c>
      <c r="Z22" s="19">
        <v>30</v>
      </c>
      <c r="AA22" s="19"/>
      <c r="AB22" s="19"/>
      <c r="AC22" s="19"/>
      <c r="AD22" s="19"/>
      <c r="AE22" s="19"/>
      <c r="AF22" s="19"/>
      <c r="AG22" s="19">
        <v>2</v>
      </c>
      <c r="AH22" s="19"/>
      <c r="AI22" s="91">
        <v>1</v>
      </c>
      <c r="AJ22" s="91">
        <v>2</v>
      </c>
      <c r="AK22" s="91">
        <v>2</v>
      </c>
      <c r="AL22" s="91"/>
    </row>
    <row r="23" spans="1:38" ht="48.75" customHeight="1">
      <c r="A23" s="20" t="s">
        <v>37</v>
      </c>
      <c r="B23" s="20" t="s">
        <v>87</v>
      </c>
      <c r="C23" s="14" t="s">
        <v>55</v>
      </c>
      <c r="D23" s="21" t="s">
        <v>43</v>
      </c>
      <c r="E23" s="22">
        <f t="shared" si="7"/>
        <v>75</v>
      </c>
      <c r="F23" s="22">
        <f t="shared" si="8"/>
        <v>45</v>
      </c>
      <c r="G23" s="23">
        <f t="shared" si="9"/>
        <v>0</v>
      </c>
      <c r="H23" s="23">
        <f t="shared" si="10"/>
        <v>30</v>
      </c>
      <c r="I23" s="24"/>
      <c r="J23" s="24">
        <v>30</v>
      </c>
      <c r="K23" s="24"/>
      <c r="L23" s="24"/>
      <c r="M23" s="22">
        <f t="shared" si="11"/>
        <v>15</v>
      </c>
      <c r="N23" s="22">
        <f t="shared" si="12"/>
        <v>30</v>
      </c>
      <c r="O23" s="19"/>
      <c r="P23" s="19"/>
      <c r="Q23" s="19"/>
      <c r="R23" s="19"/>
      <c r="S23" s="19"/>
      <c r="T23" s="19">
        <v>30</v>
      </c>
      <c r="U23" s="19">
        <v>15</v>
      </c>
      <c r="V23" s="19">
        <v>30</v>
      </c>
      <c r="W23" s="19"/>
      <c r="X23" s="19"/>
      <c r="Y23" s="19"/>
      <c r="Z23" s="19"/>
      <c r="AA23" s="19"/>
      <c r="AB23" s="19"/>
      <c r="AC23" s="19"/>
      <c r="AD23" s="19"/>
      <c r="AE23" s="19"/>
      <c r="AF23" s="19">
        <v>3</v>
      </c>
      <c r="AG23" s="19"/>
      <c r="AH23" s="19"/>
      <c r="AI23" s="91">
        <v>2</v>
      </c>
      <c r="AJ23" s="91">
        <v>3</v>
      </c>
      <c r="AK23" s="91">
        <v>3</v>
      </c>
      <c r="AL23" s="91"/>
    </row>
    <row r="24" spans="1:38" ht="48.75" customHeight="1">
      <c r="A24" s="20" t="s">
        <v>44</v>
      </c>
      <c r="B24" s="20" t="s">
        <v>88</v>
      </c>
      <c r="C24" s="18" t="s">
        <v>47</v>
      </c>
      <c r="D24" s="21" t="s">
        <v>48</v>
      </c>
      <c r="E24" s="22">
        <f t="shared" si="7"/>
        <v>325</v>
      </c>
      <c r="F24" s="22">
        <f t="shared" si="8"/>
        <v>160</v>
      </c>
      <c r="G24" s="23">
        <f t="shared" si="9"/>
        <v>0</v>
      </c>
      <c r="H24" s="23">
        <f t="shared" si="10"/>
        <v>120</v>
      </c>
      <c r="I24" s="24"/>
      <c r="J24" s="24"/>
      <c r="K24" s="24">
        <v>120</v>
      </c>
      <c r="L24" s="24"/>
      <c r="M24" s="22">
        <f t="shared" si="11"/>
        <v>40</v>
      </c>
      <c r="N24" s="22">
        <f t="shared" si="12"/>
        <v>165</v>
      </c>
      <c r="O24" s="19"/>
      <c r="P24" s="19">
        <v>30</v>
      </c>
      <c r="Q24" s="19">
        <v>5</v>
      </c>
      <c r="R24" s="19">
        <v>15</v>
      </c>
      <c r="S24" s="19"/>
      <c r="T24" s="19">
        <v>30</v>
      </c>
      <c r="U24" s="19">
        <v>5</v>
      </c>
      <c r="V24" s="19">
        <v>15</v>
      </c>
      <c r="W24" s="19"/>
      <c r="X24" s="19">
        <v>30</v>
      </c>
      <c r="Y24" s="19">
        <v>10</v>
      </c>
      <c r="Z24" s="19">
        <v>35</v>
      </c>
      <c r="AA24" s="19"/>
      <c r="AB24" s="19">
        <v>30</v>
      </c>
      <c r="AC24" s="19">
        <v>20</v>
      </c>
      <c r="AD24" s="19">
        <v>100</v>
      </c>
      <c r="AE24" s="19">
        <v>2</v>
      </c>
      <c r="AF24" s="19">
        <v>2</v>
      </c>
      <c r="AG24" s="19">
        <v>3</v>
      </c>
      <c r="AH24" s="19">
        <v>6</v>
      </c>
      <c r="AI24" s="91">
        <v>6</v>
      </c>
      <c r="AJ24" s="91">
        <v>13</v>
      </c>
      <c r="AK24" s="91">
        <v>13</v>
      </c>
      <c r="AL24" s="91">
        <v>13</v>
      </c>
    </row>
    <row r="25" spans="1:38" ht="54.75" customHeight="1">
      <c r="A25" s="20" t="s">
        <v>49</v>
      </c>
      <c r="B25" s="20" t="s">
        <v>88</v>
      </c>
      <c r="C25" s="18" t="s">
        <v>82</v>
      </c>
      <c r="D25" s="21" t="s">
        <v>32</v>
      </c>
      <c r="E25" s="22">
        <f t="shared" si="7"/>
        <v>150</v>
      </c>
      <c r="F25" s="22">
        <f t="shared" si="8"/>
        <v>75</v>
      </c>
      <c r="G25" s="23">
        <f t="shared" si="9"/>
        <v>0</v>
      </c>
      <c r="H25" s="23">
        <f t="shared" si="10"/>
        <v>60</v>
      </c>
      <c r="I25" s="24"/>
      <c r="J25" s="24"/>
      <c r="K25" s="24">
        <v>60</v>
      </c>
      <c r="L25" s="24"/>
      <c r="M25" s="22">
        <f t="shared" si="11"/>
        <v>15</v>
      </c>
      <c r="N25" s="22">
        <f t="shared" si="12"/>
        <v>75</v>
      </c>
      <c r="O25" s="19"/>
      <c r="P25" s="19">
        <v>15</v>
      </c>
      <c r="Q25" s="19">
        <v>5</v>
      </c>
      <c r="R25" s="19">
        <v>30</v>
      </c>
      <c r="S25" s="19"/>
      <c r="T25" s="19">
        <v>15</v>
      </c>
      <c r="U25" s="19">
        <v>5</v>
      </c>
      <c r="V25" s="19">
        <v>30</v>
      </c>
      <c r="W25" s="19"/>
      <c r="X25" s="19">
        <v>15</v>
      </c>
      <c r="Y25" s="19">
        <v>5</v>
      </c>
      <c r="Z25" s="19">
        <v>5</v>
      </c>
      <c r="AA25" s="19"/>
      <c r="AB25" s="19">
        <v>15</v>
      </c>
      <c r="AC25" s="19"/>
      <c r="AD25" s="19">
        <v>10</v>
      </c>
      <c r="AE25" s="19">
        <v>2</v>
      </c>
      <c r="AF25" s="19">
        <v>2</v>
      </c>
      <c r="AG25" s="19">
        <v>1</v>
      </c>
      <c r="AH25" s="19">
        <v>1</v>
      </c>
      <c r="AI25" s="91">
        <v>3</v>
      </c>
      <c r="AJ25" s="91">
        <v>6</v>
      </c>
      <c r="AK25" s="91">
        <v>6</v>
      </c>
      <c r="AL25" s="91">
        <v>6</v>
      </c>
    </row>
    <row r="26" spans="1:38" ht="48.75" customHeight="1">
      <c r="A26" s="20" t="s">
        <v>50</v>
      </c>
      <c r="B26" s="20" t="s">
        <v>89</v>
      </c>
      <c r="C26" s="17" t="s">
        <v>68</v>
      </c>
      <c r="D26" s="21" t="s">
        <v>43</v>
      </c>
      <c r="E26" s="22">
        <f t="shared" si="7"/>
        <v>150</v>
      </c>
      <c r="F26" s="22">
        <f t="shared" si="8"/>
        <v>0</v>
      </c>
      <c r="G26" s="23">
        <f t="shared" si="9"/>
        <v>0</v>
      </c>
      <c r="H26" s="23">
        <f t="shared" si="10"/>
        <v>0</v>
      </c>
      <c r="I26" s="24"/>
      <c r="J26" s="24"/>
      <c r="K26" s="24"/>
      <c r="L26" s="24"/>
      <c r="M26" s="22">
        <f t="shared" si="11"/>
        <v>0</v>
      </c>
      <c r="N26" s="22">
        <f t="shared" si="12"/>
        <v>150</v>
      </c>
      <c r="O26" s="19"/>
      <c r="P26" s="19"/>
      <c r="Q26" s="19"/>
      <c r="R26" s="19">
        <v>30</v>
      </c>
      <c r="S26" s="19"/>
      <c r="T26" s="19"/>
      <c r="U26" s="19"/>
      <c r="V26" s="19">
        <v>120</v>
      </c>
      <c r="W26" s="19"/>
      <c r="X26" s="19"/>
      <c r="Y26" s="19"/>
      <c r="Z26" s="19"/>
      <c r="AA26" s="19"/>
      <c r="AB26" s="19"/>
      <c r="AC26" s="19"/>
      <c r="AD26" s="19"/>
      <c r="AE26" s="19">
        <v>1</v>
      </c>
      <c r="AF26" s="19">
        <v>4</v>
      </c>
      <c r="AG26" s="19"/>
      <c r="AH26" s="19"/>
      <c r="AI26" s="91"/>
      <c r="AJ26" s="91">
        <v>5</v>
      </c>
      <c r="AK26" s="91">
        <v>5</v>
      </c>
      <c r="AL26" s="91"/>
    </row>
    <row r="27" spans="1:38" s="73" customFormat="1" ht="46.5" customHeight="1">
      <c r="A27" s="68" t="s">
        <v>57</v>
      </c>
      <c r="B27" s="68"/>
      <c r="C27" s="70" t="s">
        <v>76</v>
      </c>
      <c r="D27" s="71"/>
      <c r="E27" s="72">
        <f>SUM(E28:E34)</f>
        <v>710</v>
      </c>
      <c r="F27" s="72">
        <f aca="true" t="shared" si="13" ref="F27:AL27">SUM(F28:F34)</f>
        <v>255</v>
      </c>
      <c r="G27" s="72">
        <f t="shared" si="13"/>
        <v>45</v>
      </c>
      <c r="H27" s="72">
        <f t="shared" si="13"/>
        <v>165</v>
      </c>
      <c r="I27" s="72">
        <f t="shared" si="13"/>
        <v>135</v>
      </c>
      <c r="J27" s="72">
        <f t="shared" si="13"/>
        <v>30</v>
      </c>
      <c r="K27" s="72">
        <f t="shared" si="13"/>
        <v>0</v>
      </c>
      <c r="L27" s="72">
        <f t="shared" si="13"/>
        <v>0</v>
      </c>
      <c r="M27" s="72">
        <f t="shared" si="13"/>
        <v>45</v>
      </c>
      <c r="N27" s="72">
        <f t="shared" si="13"/>
        <v>455</v>
      </c>
      <c r="O27" s="72">
        <f t="shared" si="13"/>
        <v>15</v>
      </c>
      <c r="P27" s="72">
        <f t="shared" si="13"/>
        <v>0</v>
      </c>
      <c r="Q27" s="72">
        <f t="shared" si="13"/>
        <v>15</v>
      </c>
      <c r="R27" s="72">
        <f t="shared" si="13"/>
        <v>45</v>
      </c>
      <c r="S27" s="72">
        <f t="shared" si="13"/>
        <v>15</v>
      </c>
      <c r="T27" s="72">
        <f t="shared" si="13"/>
        <v>30</v>
      </c>
      <c r="U27" s="72">
        <f t="shared" si="13"/>
        <v>10</v>
      </c>
      <c r="V27" s="72">
        <f t="shared" si="13"/>
        <v>45</v>
      </c>
      <c r="W27" s="72">
        <f t="shared" si="13"/>
        <v>0</v>
      </c>
      <c r="X27" s="72">
        <f t="shared" si="13"/>
        <v>75</v>
      </c>
      <c r="Y27" s="72">
        <f t="shared" si="13"/>
        <v>10</v>
      </c>
      <c r="Z27" s="72">
        <f t="shared" si="13"/>
        <v>155</v>
      </c>
      <c r="AA27" s="72">
        <f t="shared" si="13"/>
        <v>15</v>
      </c>
      <c r="AB27" s="72">
        <f t="shared" si="13"/>
        <v>60</v>
      </c>
      <c r="AC27" s="72">
        <f t="shared" si="13"/>
        <v>10</v>
      </c>
      <c r="AD27" s="72">
        <f t="shared" si="13"/>
        <v>210</v>
      </c>
      <c r="AE27" s="72">
        <f t="shared" si="13"/>
        <v>3</v>
      </c>
      <c r="AF27" s="72">
        <f t="shared" si="13"/>
        <v>4</v>
      </c>
      <c r="AG27" s="72">
        <f t="shared" si="13"/>
        <v>9</v>
      </c>
      <c r="AH27" s="72">
        <f t="shared" si="13"/>
        <v>11</v>
      </c>
      <c r="AI27" s="72">
        <f t="shared" si="13"/>
        <v>10</v>
      </c>
      <c r="AJ27" s="72">
        <f t="shared" si="13"/>
        <v>27</v>
      </c>
      <c r="AK27" s="72">
        <f t="shared" si="13"/>
        <v>27</v>
      </c>
      <c r="AL27" s="72">
        <f t="shared" si="13"/>
        <v>27</v>
      </c>
    </row>
    <row r="28" spans="1:38" ht="45" customHeight="1">
      <c r="A28" s="20" t="s">
        <v>31</v>
      </c>
      <c r="B28" s="20" t="s">
        <v>87</v>
      </c>
      <c r="C28" s="14" t="s">
        <v>92</v>
      </c>
      <c r="D28" s="21" t="s">
        <v>72</v>
      </c>
      <c r="E28" s="22">
        <f aca="true" t="shared" si="14" ref="E28:E34">SUM(F28,N28)</f>
        <v>75</v>
      </c>
      <c r="F28" s="22">
        <f aca="true" t="shared" si="15" ref="F28:F34">SUM(G28,H28,M28)</f>
        <v>30</v>
      </c>
      <c r="G28" s="23">
        <f aca="true" t="shared" si="16" ref="G28:G34">SUM(O28,S28,W28,AA28)</f>
        <v>15</v>
      </c>
      <c r="H28" s="23">
        <f aca="true" t="shared" si="17" ref="H28:H34">SUM(P28,T28,X28,AB28)</f>
        <v>0</v>
      </c>
      <c r="I28" s="24"/>
      <c r="J28" s="24"/>
      <c r="K28" s="24"/>
      <c r="L28" s="24"/>
      <c r="M28" s="22">
        <f aca="true" t="shared" si="18" ref="M28:M34">SUM(Q28,U28,Y28,AC28)</f>
        <v>15</v>
      </c>
      <c r="N28" s="22">
        <f aca="true" t="shared" si="19" ref="N28:N34">SUM(R28,V28,Z28,AD28)</f>
        <v>45</v>
      </c>
      <c r="O28" s="19">
        <v>15</v>
      </c>
      <c r="P28" s="19"/>
      <c r="Q28" s="19">
        <v>15</v>
      </c>
      <c r="R28" s="19">
        <v>45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v>3</v>
      </c>
      <c r="AF28" s="19"/>
      <c r="AG28" s="19"/>
      <c r="AH28" s="19"/>
      <c r="AI28" s="91">
        <v>1</v>
      </c>
      <c r="AJ28" s="91">
        <v>3</v>
      </c>
      <c r="AK28" s="91">
        <v>3</v>
      </c>
      <c r="AL28" s="91">
        <v>3</v>
      </c>
    </row>
    <row r="29" spans="1:38" ht="51" customHeight="1">
      <c r="A29" s="20" t="s">
        <v>33</v>
      </c>
      <c r="B29" s="20" t="s">
        <v>88</v>
      </c>
      <c r="C29" s="14" t="s">
        <v>51</v>
      </c>
      <c r="D29" s="21" t="s">
        <v>43</v>
      </c>
      <c r="E29" s="22">
        <f t="shared" si="14"/>
        <v>50</v>
      </c>
      <c r="F29" s="22">
        <f t="shared" si="15"/>
        <v>20</v>
      </c>
      <c r="G29" s="23">
        <f t="shared" si="16"/>
        <v>15</v>
      </c>
      <c r="H29" s="23">
        <f t="shared" si="17"/>
        <v>0</v>
      </c>
      <c r="I29" s="24"/>
      <c r="J29" s="24"/>
      <c r="K29" s="24"/>
      <c r="L29" s="24"/>
      <c r="M29" s="22">
        <f t="shared" si="18"/>
        <v>5</v>
      </c>
      <c r="N29" s="22">
        <f t="shared" si="19"/>
        <v>30</v>
      </c>
      <c r="O29" s="19"/>
      <c r="P29" s="19"/>
      <c r="Q29" s="19"/>
      <c r="R29" s="19"/>
      <c r="S29" s="19">
        <v>15</v>
      </c>
      <c r="T29" s="19"/>
      <c r="U29" s="19">
        <v>5</v>
      </c>
      <c r="V29" s="19">
        <v>30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>
        <v>2</v>
      </c>
      <c r="AG29" s="19"/>
      <c r="AH29" s="19"/>
      <c r="AI29" s="91">
        <v>1</v>
      </c>
      <c r="AJ29" s="91">
        <v>2</v>
      </c>
      <c r="AK29" s="91">
        <v>2</v>
      </c>
      <c r="AL29" s="91">
        <v>2</v>
      </c>
    </row>
    <row r="30" spans="1:38" ht="42.75" customHeight="1">
      <c r="A30" s="20" t="s">
        <v>35</v>
      </c>
      <c r="B30" s="20" t="s">
        <v>88</v>
      </c>
      <c r="C30" s="14" t="s">
        <v>60</v>
      </c>
      <c r="D30" s="21" t="s">
        <v>32</v>
      </c>
      <c r="E30" s="22">
        <f t="shared" si="14"/>
        <v>50</v>
      </c>
      <c r="F30" s="22">
        <f t="shared" si="15"/>
        <v>30</v>
      </c>
      <c r="G30" s="23">
        <f t="shared" si="16"/>
        <v>15</v>
      </c>
      <c r="H30" s="23">
        <f t="shared" si="17"/>
        <v>15</v>
      </c>
      <c r="I30" s="24">
        <v>15</v>
      </c>
      <c r="J30" s="24"/>
      <c r="K30" s="24"/>
      <c r="L30" s="24"/>
      <c r="M30" s="22">
        <f t="shared" si="18"/>
        <v>0</v>
      </c>
      <c r="N30" s="22">
        <f t="shared" si="19"/>
        <v>20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>
        <v>15</v>
      </c>
      <c r="AB30" s="19">
        <v>15</v>
      </c>
      <c r="AC30" s="19"/>
      <c r="AD30" s="19">
        <v>20</v>
      </c>
      <c r="AE30" s="19"/>
      <c r="AF30" s="19"/>
      <c r="AG30" s="19"/>
      <c r="AH30" s="19">
        <v>2</v>
      </c>
      <c r="AI30" s="91">
        <v>1</v>
      </c>
      <c r="AJ30" s="91">
        <v>2</v>
      </c>
      <c r="AK30" s="91">
        <v>2</v>
      </c>
      <c r="AL30" s="91">
        <v>2</v>
      </c>
    </row>
    <row r="31" spans="1:38" ht="46.5" customHeight="1">
      <c r="A31" s="20" t="s">
        <v>36</v>
      </c>
      <c r="B31" s="20" t="s">
        <v>88</v>
      </c>
      <c r="C31" s="18" t="s">
        <v>93</v>
      </c>
      <c r="D31" s="21" t="s">
        <v>48</v>
      </c>
      <c r="E31" s="22">
        <f t="shared" si="14"/>
        <v>200</v>
      </c>
      <c r="F31" s="22">
        <f t="shared" si="15"/>
        <v>95</v>
      </c>
      <c r="G31" s="23">
        <f t="shared" si="16"/>
        <v>0</v>
      </c>
      <c r="H31" s="23">
        <f t="shared" si="17"/>
        <v>75</v>
      </c>
      <c r="I31" s="24">
        <v>75</v>
      </c>
      <c r="J31" s="24"/>
      <c r="K31" s="24"/>
      <c r="L31" s="24"/>
      <c r="M31" s="22">
        <f t="shared" si="18"/>
        <v>20</v>
      </c>
      <c r="N31" s="22">
        <f t="shared" si="19"/>
        <v>105</v>
      </c>
      <c r="O31" s="19"/>
      <c r="P31" s="19"/>
      <c r="Q31" s="19"/>
      <c r="R31" s="19"/>
      <c r="S31" s="19"/>
      <c r="T31" s="19">
        <v>15</v>
      </c>
      <c r="U31" s="19">
        <v>5</v>
      </c>
      <c r="V31" s="19">
        <v>5</v>
      </c>
      <c r="W31" s="19"/>
      <c r="X31" s="19">
        <v>30</v>
      </c>
      <c r="Y31" s="19">
        <v>5</v>
      </c>
      <c r="Z31" s="19">
        <v>40</v>
      </c>
      <c r="AA31" s="19"/>
      <c r="AB31" s="19">
        <v>30</v>
      </c>
      <c r="AC31" s="19">
        <v>10</v>
      </c>
      <c r="AD31" s="19">
        <v>60</v>
      </c>
      <c r="AE31" s="19"/>
      <c r="AF31" s="19">
        <v>1</v>
      </c>
      <c r="AG31" s="19">
        <v>3</v>
      </c>
      <c r="AH31" s="19">
        <v>4</v>
      </c>
      <c r="AI31" s="91">
        <v>4</v>
      </c>
      <c r="AJ31" s="91">
        <v>8</v>
      </c>
      <c r="AK31" s="91">
        <v>8</v>
      </c>
      <c r="AL31" s="91">
        <v>8</v>
      </c>
    </row>
    <row r="32" spans="1:38" ht="48.75" customHeight="1">
      <c r="A32" s="20" t="s">
        <v>37</v>
      </c>
      <c r="B32" s="20" t="s">
        <v>88</v>
      </c>
      <c r="C32" s="18" t="s">
        <v>80</v>
      </c>
      <c r="D32" s="21" t="s">
        <v>32</v>
      </c>
      <c r="E32" s="22">
        <f t="shared" si="14"/>
        <v>75</v>
      </c>
      <c r="F32" s="22">
        <f t="shared" si="15"/>
        <v>45</v>
      </c>
      <c r="G32" s="23">
        <f t="shared" si="16"/>
        <v>0</v>
      </c>
      <c r="H32" s="23">
        <f t="shared" si="17"/>
        <v>45</v>
      </c>
      <c r="I32" s="24">
        <v>45</v>
      </c>
      <c r="J32" s="24"/>
      <c r="K32" s="24"/>
      <c r="L32" s="24"/>
      <c r="M32" s="22">
        <f t="shared" si="18"/>
        <v>0</v>
      </c>
      <c r="N32" s="22">
        <f t="shared" si="19"/>
        <v>30</v>
      </c>
      <c r="O32" s="19"/>
      <c r="P32" s="19"/>
      <c r="Q32" s="19"/>
      <c r="R32" s="19"/>
      <c r="S32" s="19"/>
      <c r="T32" s="19">
        <v>15</v>
      </c>
      <c r="U32" s="19"/>
      <c r="V32" s="19">
        <v>10</v>
      </c>
      <c r="W32" s="19"/>
      <c r="X32" s="19">
        <v>15</v>
      </c>
      <c r="Y32" s="19"/>
      <c r="Z32" s="19">
        <v>10</v>
      </c>
      <c r="AA32" s="19"/>
      <c r="AB32" s="19">
        <v>15</v>
      </c>
      <c r="AC32" s="19"/>
      <c r="AD32" s="19">
        <v>10</v>
      </c>
      <c r="AE32" s="19"/>
      <c r="AF32" s="19">
        <v>1</v>
      </c>
      <c r="AG32" s="19">
        <v>1</v>
      </c>
      <c r="AH32" s="19">
        <v>1</v>
      </c>
      <c r="AI32" s="91">
        <v>2</v>
      </c>
      <c r="AJ32" s="91">
        <v>3</v>
      </c>
      <c r="AK32" s="91">
        <v>3</v>
      </c>
      <c r="AL32" s="91">
        <v>3</v>
      </c>
    </row>
    <row r="33" spans="1:38" ht="60.75" customHeight="1">
      <c r="A33" s="20" t="s">
        <v>44</v>
      </c>
      <c r="B33" s="20" t="s">
        <v>89</v>
      </c>
      <c r="C33" s="18" t="s">
        <v>81</v>
      </c>
      <c r="D33" s="21" t="s">
        <v>41</v>
      </c>
      <c r="E33" s="22">
        <f t="shared" si="14"/>
        <v>50</v>
      </c>
      <c r="F33" s="22">
        <f t="shared" si="15"/>
        <v>35</v>
      </c>
      <c r="G33" s="23">
        <f t="shared" si="16"/>
        <v>0</v>
      </c>
      <c r="H33" s="23">
        <f t="shared" si="17"/>
        <v>30</v>
      </c>
      <c r="I33" s="24"/>
      <c r="J33" s="24">
        <v>30</v>
      </c>
      <c r="K33" s="24"/>
      <c r="L33" s="24"/>
      <c r="M33" s="22">
        <f t="shared" si="18"/>
        <v>5</v>
      </c>
      <c r="N33" s="22">
        <f t="shared" si="19"/>
        <v>15</v>
      </c>
      <c r="O33" s="19"/>
      <c r="P33" s="19"/>
      <c r="Q33" s="19"/>
      <c r="R33" s="19"/>
      <c r="S33" s="19"/>
      <c r="T33" s="19"/>
      <c r="U33" s="19"/>
      <c r="V33" s="19"/>
      <c r="W33" s="19"/>
      <c r="X33" s="19">
        <v>30</v>
      </c>
      <c r="Y33" s="19">
        <v>5</v>
      </c>
      <c r="Z33" s="19">
        <v>15</v>
      </c>
      <c r="AA33" s="19"/>
      <c r="AB33" s="19"/>
      <c r="AC33" s="19"/>
      <c r="AD33" s="19"/>
      <c r="AE33" s="19"/>
      <c r="AF33" s="19"/>
      <c r="AG33" s="19">
        <v>2</v>
      </c>
      <c r="AH33" s="19"/>
      <c r="AI33" s="91">
        <v>1</v>
      </c>
      <c r="AJ33" s="91">
        <v>2</v>
      </c>
      <c r="AK33" s="91">
        <v>2</v>
      </c>
      <c r="AL33" s="91">
        <v>2</v>
      </c>
    </row>
    <row r="34" spans="1:38" ht="52.5" customHeight="1">
      <c r="A34" s="20" t="s">
        <v>49</v>
      </c>
      <c r="B34" s="20" t="s">
        <v>89</v>
      </c>
      <c r="C34" s="18" t="s">
        <v>64</v>
      </c>
      <c r="D34" s="21" t="s">
        <v>32</v>
      </c>
      <c r="E34" s="22">
        <f t="shared" si="14"/>
        <v>210</v>
      </c>
      <c r="F34" s="22">
        <f t="shared" si="15"/>
        <v>0</v>
      </c>
      <c r="G34" s="23">
        <f t="shared" si="16"/>
        <v>0</v>
      </c>
      <c r="H34" s="23">
        <f t="shared" si="17"/>
        <v>0</v>
      </c>
      <c r="I34" s="24"/>
      <c r="J34" s="24"/>
      <c r="K34" s="24"/>
      <c r="L34" s="24"/>
      <c r="M34" s="22">
        <f t="shared" si="18"/>
        <v>0</v>
      </c>
      <c r="N34" s="22">
        <f t="shared" si="19"/>
        <v>210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>
        <v>90</v>
      </c>
      <c r="AA34" s="19"/>
      <c r="AB34" s="19"/>
      <c r="AC34" s="19"/>
      <c r="AD34" s="19">
        <v>120</v>
      </c>
      <c r="AE34" s="19"/>
      <c r="AF34" s="19"/>
      <c r="AG34" s="19">
        <v>3</v>
      </c>
      <c r="AH34" s="19">
        <v>4</v>
      </c>
      <c r="AI34" s="91"/>
      <c r="AJ34" s="91">
        <v>7</v>
      </c>
      <c r="AK34" s="91">
        <v>7</v>
      </c>
      <c r="AL34" s="91">
        <v>7</v>
      </c>
    </row>
    <row r="35" spans="1:38" s="73" customFormat="1" ht="49.5" customHeight="1">
      <c r="A35" s="68" t="s">
        <v>56</v>
      </c>
      <c r="B35" s="68"/>
      <c r="C35" s="70" t="s">
        <v>77</v>
      </c>
      <c r="D35" s="71"/>
      <c r="E35" s="72">
        <f>SUM(E36:E42)</f>
        <v>710</v>
      </c>
      <c r="F35" s="72">
        <f aca="true" t="shared" si="20" ref="F35:AL35">SUM(F36:F42)</f>
        <v>255</v>
      </c>
      <c r="G35" s="72">
        <f t="shared" si="20"/>
        <v>15</v>
      </c>
      <c r="H35" s="72">
        <f t="shared" si="20"/>
        <v>195</v>
      </c>
      <c r="I35" s="72">
        <f t="shared" si="20"/>
        <v>30</v>
      </c>
      <c r="J35" s="72">
        <f t="shared" si="20"/>
        <v>165</v>
      </c>
      <c r="K35" s="72">
        <f t="shared" si="20"/>
        <v>0</v>
      </c>
      <c r="L35" s="72">
        <f t="shared" si="20"/>
        <v>0</v>
      </c>
      <c r="M35" s="72">
        <f t="shared" si="20"/>
        <v>45</v>
      </c>
      <c r="N35" s="72">
        <f t="shared" si="20"/>
        <v>455</v>
      </c>
      <c r="O35" s="72">
        <f t="shared" si="20"/>
        <v>15</v>
      </c>
      <c r="P35" s="72">
        <f t="shared" si="20"/>
        <v>0</v>
      </c>
      <c r="Q35" s="72">
        <f t="shared" si="20"/>
        <v>15</v>
      </c>
      <c r="R35" s="72">
        <f t="shared" si="20"/>
        <v>45</v>
      </c>
      <c r="S35" s="72">
        <f t="shared" si="20"/>
        <v>0</v>
      </c>
      <c r="T35" s="72">
        <f t="shared" si="20"/>
        <v>45</v>
      </c>
      <c r="U35" s="72">
        <f t="shared" si="20"/>
        <v>5</v>
      </c>
      <c r="V35" s="72">
        <f t="shared" si="20"/>
        <v>50</v>
      </c>
      <c r="W35" s="72">
        <f t="shared" si="20"/>
        <v>0</v>
      </c>
      <c r="X35" s="72">
        <f t="shared" si="20"/>
        <v>75</v>
      </c>
      <c r="Y35" s="72">
        <f t="shared" si="20"/>
        <v>10</v>
      </c>
      <c r="Z35" s="72">
        <f t="shared" si="20"/>
        <v>155</v>
      </c>
      <c r="AA35" s="72">
        <f t="shared" si="20"/>
        <v>0</v>
      </c>
      <c r="AB35" s="72">
        <f t="shared" si="20"/>
        <v>75</v>
      </c>
      <c r="AC35" s="72">
        <f t="shared" si="20"/>
        <v>15</v>
      </c>
      <c r="AD35" s="72">
        <f t="shared" si="20"/>
        <v>205</v>
      </c>
      <c r="AE35" s="72">
        <f t="shared" si="20"/>
        <v>3</v>
      </c>
      <c r="AF35" s="72">
        <f t="shared" si="20"/>
        <v>4</v>
      </c>
      <c r="AG35" s="72">
        <f t="shared" si="20"/>
        <v>9</v>
      </c>
      <c r="AH35" s="72">
        <f t="shared" si="20"/>
        <v>11</v>
      </c>
      <c r="AI35" s="72">
        <f t="shared" si="20"/>
        <v>10</v>
      </c>
      <c r="AJ35" s="72">
        <f t="shared" si="20"/>
        <v>27</v>
      </c>
      <c r="AK35" s="72">
        <f t="shared" si="20"/>
        <v>27</v>
      </c>
      <c r="AL35" s="72">
        <f t="shared" si="20"/>
        <v>27</v>
      </c>
    </row>
    <row r="36" spans="1:38" ht="52.5" customHeight="1">
      <c r="A36" s="20" t="s">
        <v>31</v>
      </c>
      <c r="B36" s="20" t="s">
        <v>88</v>
      </c>
      <c r="C36" s="18" t="s">
        <v>61</v>
      </c>
      <c r="D36" s="21" t="s">
        <v>34</v>
      </c>
      <c r="E36" s="22">
        <f aca="true" t="shared" si="21" ref="E36:E42">SUM(F36,N36)</f>
        <v>75</v>
      </c>
      <c r="F36" s="22">
        <f aca="true" t="shared" si="22" ref="F36:F42">SUM(G36,H36,M36)</f>
        <v>30</v>
      </c>
      <c r="G36" s="23">
        <f aca="true" t="shared" si="23" ref="G36:G42">SUM(O36,S36,W36,AA36)</f>
        <v>15</v>
      </c>
      <c r="H36" s="23">
        <f aca="true" t="shared" si="24" ref="H36:H42">SUM(P36,T36,X36,AB36)</f>
        <v>0</v>
      </c>
      <c r="I36" s="24"/>
      <c r="J36" s="24"/>
      <c r="K36" s="24"/>
      <c r="L36" s="24"/>
      <c r="M36" s="22">
        <f aca="true" t="shared" si="25" ref="M36:M42">SUM(Q36,U36,Y36,AC36)</f>
        <v>15</v>
      </c>
      <c r="N36" s="22">
        <f aca="true" t="shared" si="26" ref="N36:N42">SUM(R36,V36,Z36,AD36)</f>
        <v>45</v>
      </c>
      <c r="O36" s="19">
        <v>15</v>
      </c>
      <c r="P36" s="19"/>
      <c r="Q36" s="19">
        <v>15</v>
      </c>
      <c r="R36" s="19">
        <v>45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3</v>
      </c>
      <c r="AF36" s="19"/>
      <c r="AG36" s="19"/>
      <c r="AH36" s="19"/>
      <c r="AI36" s="91">
        <v>1</v>
      </c>
      <c r="AJ36" s="91">
        <v>3</v>
      </c>
      <c r="AK36" s="91">
        <v>3</v>
      </c>
      <c r="AL36" s="91">
        <v>3</v>
      </c>
    </row>
    <row r="37" spans="1:38" ht="40.5" customHeight="1">
      <c r="A37" s="20" t="s">
        <v>33</v>
      </c>
      <c r="B37" s="20" t="s">
        <v>89</v>
      </c>
      <c r="C37" s="18" t="s">
        <v>85</v>
      </c>
      <c r="D37" s="21" t="s">
        <v>48</v>
      </c>
      <c r="E37" s="22">
        <f t="shared" si="21"/>
        <v>75</v>
      </c>
      <c r="F37" s="22">
        <f t="shared" si="22"/>
        <v>35</v>
      </c>
      <c r="G37" s="23">
        <f t="shared" si="23"/>
        <v>0</v>
      </c>
      <c r="H37" s="23">
        <f t="shared" si="24"/>
        <v>30</v>
      </c>
      <c r="I37" s="24"/>
      <c r="J37" s="24">
        <v>30</v>
      </c>
      <c r="K37" s="24"/>
      <c r="L37" s="24"/>
      <c r="M37" s="22">
        <f t="shared" si="25"/>
        <v>5</v>
      </c>
      <c r="N37" s="22">
        <f t="shared" si="26"/>
        <v>40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30</v>
      </c>
      <c r="AC37" s="19">
        <v>5</v>
      </c>
      <c r="AD37" s="19">
        <v>40</v>
      </c>
      <c r="AE37" s="19"/>
      <c r="AF37" s="19"/>
      <c r="AG37" s="19"/>
      <c r="AH37" s="19">
        <v>3</v>
      </c>
      <c r="AI37" s="91">
        <v>1</v>
      </c>
      <c r="AJ37" s="91">
        <v>3</v>
      </c>
      <c r="AK37" s="91">
        <v>3</v>
      </c>
      <c r="AL37" s="91">
        <v>3</v>
      </c>
    </row>
    <row r="38" spans="1:38" ht="45" customHeight="1">
      <c r="A38" s="20" t="s">
        <v>35</v>
      </c>
      <c r="B38" s="20" t="s">
        <v>89</v>
      </c>
      <c r="C38" s="18" t="s">
        <v>96</v>
      </c>
      <c r="D38" s="21" t="s">
        <v>48</v>
      </c>
      <c r="E38" s="22">
        <f t="shared" si="21"/>
        <v>175</v>
      </c>
      <c r="F38" s="22">
        <f t="shared" si="22"/>
        <v>100</v>
      </c>
      <c r="G38" s="23">
        <f t="shared" si="23"/>
        <v>0</v>
      </c>
      <c r="H38" s="23">
        <f t="shared" si="24"/>
        <v>90</v>
      </c>
      <c r="I38" s="24"/>
      <c r="J38" s="24">
        <v>90</v>
      </c>
      <c r="K38" s="24"/>
      <c r="L38" s="24"/>
      <c r="M38" s="22">
        <f t="shared" si="25"/>
        <v>10</v>
      </c>
      <c r="N38" s="22">
        <f t="shared" si="26"/>
        <v>75</v>
      </c>
      <c r="O38" s="19"/>
      <c r="P38" s="19"/>
      <c r="Q38" s="19"/>
      <c r="R38" s="19"/>
      <c r="S38" s="19"/>
      <c r="T38" s="19">
        <v>30</v>
      </c>
      <c r="U38" s="19">
        <v>5</v>
      </c>
      <c r="V38" s="19">
        <v>40</v>
      </c>
      <c r="W38" s="19"/>
      <c r="X38" s="19">
        <v>30</v>
      </c>
      <c r="Y38" s="19">
        <v>5</v>
      </c>
      <c r="Z38" s="19">
        <v>15</v>
      </c>
      <c r="AA38" s="19"/>
      <c r="AB38" s="19">
        <v>30</v>
      </c>
      <c r="AC38" s="19"/>
      <c r="AD38" s="19">
        <v>20</v>
      </c>
      <c r="AE38" s="19"/>
      <c r="AF38" s="19">
        <v>3</v>
      </c>
      <c r="AG38" s="19">
        <v>2</v>
      </c>
      <c r="AH38" s="19">
        <v>2</v>
      </c>
      <c r="AI38" s="91">
        <v>4</v>
      </c>
      <c r="AJ38" s="91">
        <v>7</v>
      </c>
      <c r="AK38" s="91">
        <v>7</v>
      </c>
      <c r="AL38" s="91">
        <v>7</v>
      </c>
    </row>
    <row r="39" spans="1:38" ht="48.75" customHeight="1">
      <c r="A39" s="20" t="s">
        <v>36</v>
      </c>
      <c r="B39" s="20" t="s">
        <v>89</v>
      </c>
      <c r="C39" s="18" t="s">
        <v>78</v>
      </c>
      <c r="D39" s="21" t="s">
        <v>32</v>
      </c>
      <c r="E39" s="22">
        <f t="shared" si="21"/>
        <v>100</v>
      </c>
      <c r="F39" s="22">
        <f t="shared" si="22"/>
        <v>45</v>
      </c>
      <c r="G39" s="23">
        <f t="shared" si="23"/>
        <v>0</v>
      </c>
      <c r="H39" s="23">
        <f t="shared" si="24"/>
        <v>30</v>
      </c>
      <c r="I39" s="24"/>
      <c r="J39" s="24">
        <v>30</v>
      </c>
      <c r="K39" s="24"/>
      <c r="L39" s="24"/>
      <c r="M39" s="22">
        <f t="shared" si="25"/>
        <v>15</v>
      </c>
      <c r="N39" s="22">
        <f t="shared" si="26"/>
        <v>55</v>
      </c>
      <c r="O39" s="19"/>
      <c r="P39" s="19"/>
      <c r="Q39" s="19"/>
      <c r="R39" s="19"/>
      <c r="S39" s="19"/>
      <c r="T39" s="19"/>
      <c r="U39" s="19"/>
      <c r="V39" s="19"/>
      <c r="W39" s="19"/>
      <c r="X39" s="19">
        <v>15</v>
      </c>
      <c r="Y39" s="19">
        <v>5</v>
      </c>
      <c r="Z39" s="19">
        <v>30</v>
      </c>
      <c r="AA39" s="19"/>
      <c r="AB39" s="19">
        <v>15</v>
      </c>
      <c r="AC39" s="19">
        <v>10</v>
      </c>
      <c r="AD39" s="19">
        <v>25</v>
      </c>
      <c r="AE39" s="19"/>
      <c r="AF39" s="19"/>
      <c r="AG39" s="19">
        <v>2</v>
      </c>
      <c r="AH39" s="19">
        <v>2</v>
      </c>
      <c r="AI39" s="91">
        <v>2</v>
      </c>
      <c r="AJ39" s="91">
        <v>4</v>
      </c>
      <c r="AK39" s="91">
        <v>4</v>
      </c>
      <c r="AL39" s="91">
        <v>4</v>
      </c>
    </row>
    <row r="40" spans="1:38" ht="40.5" customHeight="1">
      <c r="A40" s="20" t="s">
        <v>37</v>
      </c>
      <c r="B40" s="20" t="s">
        <v>89</v>
      </c>
      <c r="C40" s="18" t="s">
        <v>67</v>
      </c>
      <c r="D40" s="21" t="s">
        <v>41</v>
      </c>
      <c r="E40" s="22">
        <f t="shared" si="21"/>
        <v>25</v>
      </c>
      <c r="F40" s="22">
        <f t="shared" si="22"/>
        <v>15</v>
      </c>
      <c r="G40" s="23">
        <f t="shared" si="23"/>
        <v>0</v>
      </c>
      <c r="H40" s="23">
        <f t="shared" si="24"/>
        <v>15</v>
      </c>
      <c r="I40" s="24"/>
      <c r="J40" s="24">
        <v>15</v>
      </c>
      <c r="K40" s="24"/>
      <c r="L40" s="24"/>
      <c r="M40" s="22">
        <f t="shared" si="25"/>
        <v>0</v>
      </c>
      <c r="N40" s="22">
        <f t="shared" si="26"/>
        <v>10</v>
      </c>
      <c r="O40" s="19"/>
      <c r="P40" s="19"/>
      <c r="Q40" s="19"/>
      <c r="R40" s="19"/>
      <c r="S40" s="19"/>
      <c r="T40" s="19"/>
      <c r="U40" s="19"/>
      <c r="V40" s="19"/>
      <c r="W40" s="19"/>
      <c r="X40" s="19">
        <v>15</v>
      </c>
      <c r="Y40" s="19"/>
      <c r="Z40" s="19">
        <v>10</v>
      </c>
      <c r="AA40" s="19"/>
      <c r="AB40" s="19"/>
      <c r="AC40" s="19"/>
      <c r="AD40" s="19"/>
      <c r="AE40" s="19"/>
      <c r="AF40" s="19"/>
      <c r="AG40" s="19">
        <v>1</v>
      </c>
      <c r="AH40" s="19"/>
      <c r="AI40" s="19">
        <v>1</v>
      </c>
      <c r="AJ40" s="19">
        <v>1</v>
      </c>
      <c r="AK40" s="19">
        <v>1</v>
      </c>
      <c r="AL40" s="19">
        <v>1</v>
      </c>
    </row>
    <row r="41" spans="1:38" ht="41.25" customHeight="1">
      <c r="A41" s="20" t="s">
        <v>44</v>
      </c>
      <c r="B41" s="20" t="s">
        <v>89</v>
      </c>
      <c r="C41" s="17" t="s">
        <v>66</v>
      </c>
      <c r="D41" s="21" t="s">
        <v>41</v>
      </c>
      <c r="E41" s="22">
        <f t="shared" si="21"/>
        <v>50</v>
      </c>
      <c r="F41" s="22">
        <f t="shared" si="22"/>
        <v>30</v>
      </c>
      <c r="G41" s="23">
        <f t="shared" si="23"/>
        <v>0</v>
      </c>
      <c r="H41" s="23">
        <f t="shared" si="24"/>
        <v>30</v>
      </c>
      <c r="I41" s="24">
        <v>30</v>
      </c>
      <c r="J41" s="24"/>
      <c r="K41" s="24"/>
      <c r="L41" s="24"/>
      <c r="M41" s="22">
        <f t="shared" si="25"/>
        <v>0</v>
      </c>
      <c r="N41" s="22">
        <f t="shared" si="26"/>
        <v>20</v>
      </c>
      <c r="O41" s="19"/>
      <c r="P41" s="19"/>
      <c r="Q41" s="19"/>
      <c r="R41" s="19"/>
      <c r="S41" s="19"/>
      <c r="T41" s="19">
        <v>15</v>
      </c>
      <c r="U41" s="19"/>
      <c r="V41" s="19">
        <v>10</v>
      </c>
      <c r="W41" s="19"/>
      <c r="X41" s="19">
        <v>15</v>
      </c>
      <c r="Y41" s="19"/>
      <c r="Z41" s="19">
        <v>10</v>
      </c>
      <c r="AA41" s="19"/>
      <c r="AB41" s="19"/>
      <c r="AC41" s="19"/>
      <c r="AD41" s="19"/>
      <c r="AE41" s="19"/>
      <c r="AF41" s="19">
        <v>1</v>
      </c>
      <c r="AG41" s="19">
        <v>1</v>
      </c>
      <c r="AH41" s="19"/>
      <c r="AI41" s="19">
        <v>1</v>
      </c>
      <c r="AJ41" s="19">
        <v>2</v>
      </c>
      <c r="AK41" s="19">
        <v>2</v>
      </c>
      <c r="AL41" s="19">
        <v>2</v>
      </c>
    </row>
    <row r="42" spans="1:38" ht="40.5" customHeight="1">
      <c r="A42" s="20" t="s">
        <v>49</v>
      </c>
      <c r="B42" s="20" t="s">
        <v>89</v>
      </c>
      <c r="C42" s="18" t="s">
        <v>64</v>
      </c>
      <c r="D42" s="21" t="s">
        <v>32</v>
      </c>
      <c r="E42" s="22">
        <f t="shared" si="21"/>
        <v>210</v>
      </c>
      <c r="F42" s="22">
        <f t="shared" si="22"/>
        <v>0</v>
      </c>
      <c r="G42" s="23">
        <f t="shared" si="23"/>
        <v>0</v>
      </c>
      <c r="H42" s="23">
        <f t="shared" si="24"/>
        <v>0</v>
      </c>
      <c r="I42" s="24"/>
      <c r="J42" s="24"/>
      <c r="K42" s="24"/>
      <c r="L42" s="24"/>
      <c r="M42" s="22">
        <f t="shared" si="25"/>
        <v>0</v>
      </c>
      <c r="N42" s="22">
        <f t="shared" si="26"/>
        <v>210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>
        <v>90</v>
      </c>
      <c r="AA42" s="19"/>
      <c r="AB42" s="19"/>
      <c r="AC42" s="19"/>
      <c r="AD42" s="19">
        <v>120</v>
      </c>
      <c r="AE42" s="19"/>
      <c r="AF42" s="19"/>
      <c r="AG42" s="19">
        <v>3</v>
      </c>
      <c r="AH42" s="19">
        <v>4</v>
      </c>
      <c r="AI42" s="19"/>
      <c r="AJ42" s="19">
        <v>7</v>
      </c>
      <c r="AK42" s="19">
        <v>7</v>
      </c>
      <c r="AL42" s="19">
        <v>7</v>
      </c>
    </row>
    <row r="43" spans="1:38" s="73" customFormat="1" ht="28.5" customHeight="1">
      <c r="A43" s="118" t="s">
        <v>62</v>
      </c>
      <c r="B43" s="119"/>
      <c r="C43" s="120"/>
      <c r="D43" s="121"/>
      <c r="E43" s="103">
        <f>SUM(E27,E18,E12,E8)</f>
        <v>3060</v>
      </c>
      <c r="F43" s="103">
        <f aca="true" t="shared" si="27" ref="F43:N43">SUM(F27,F18,F12,F8)</f>
        <v>1500</v>
      </c>
      <c r="G43" s="103">
        <f t="shared" si="27"/>
        <v>150</v>
      </c>
      <c r="H43" s="103">
        <f t="shared" si="27"/>
        <v>1050</v>
      </c>
      <c r="I43" s="103">
        <f t="shared" si="27"/>
        <v>150</v>
      </c>
      <c r="J43" s="103">
        <f t="shared" si="27"/>
        <v>720</v>
      </c>
      <c r="K43" s="103">
        <f t="shared" si="27"/>
        <v>180</v>
      </c>
      <c r="L43" s="103">
        <f t="shared" si="27"/>
        <v>0</v>
      </c>
      <c r="M43" s="103">
        <f t="shared" si="27"/>
        <v>300</v>
      </c>
      <c r="N43" s="103">
        <f t="shared" si="27"/>
        <v>1560</v>
      </c>
      <c r="O43" s="75">
        <f aca="true" t="shared" si="28" ref="O43:AL43">SUM(O8,O12,O18,O27)</f>
        <v>60</v>
      </c>
      <c r="P43" s="75">
        <f t="shared" si="28"/>
        <v>255</v>
      </c>
      <c r="Q43" s="75">
        <f t="shared" si="28"/>
        <v>95</v>
      </c>
      <c r="R43" s="75">
        <f t="shared" si="28"/>
        <v>345</v>
      </c>
      <c r="S43" s="75">
        <f t="shared" si="28"/>
        <v>30</v>
      </c>
      <c r="T43" s="75">
        <f t="shared" si="28"/>
        <v>270</v>
      </c>
      <c r="U43" s="75">
        <f t="shared" si="28"/>
        <v>85</v>
      </c>
      <c r="V43" s="75">
        <f t="shared" si="28"/>
        <v>385</v>
      </c>
      <c r="W43" s="75">
        <f t="shared" si="28"/>
        <v>45</v>
      </c>
      <c r="X43" s="75">
        <f t="shared" si="28"/>
        <v>270</v>
      </c>
      <c r="Y43" s="75">
        <f t="shared" si="28"/>
        <v>65</v>
      </c>
      <c r="Z43" s="75">
        <f t="shared" si="28"/>
        <v>385</v>
      </c>
      <c r="AA43" s="75">
        <f t="shared" si="28"/>
        <v>15</v>
      </c>
      <c r="AB43" s="75">
        <f t="shared" si="28"/>
        <v>255</v>
      </c>
      <c r="AC43" s="75">
        <f t="shared" si="28"/>
        <v>55</v>
      </c>
      <c r="AD43" s="75">
        <f t="shared" si="28"/>
        <v>445</v>
      </c>
      <c r="AE43" s="92">
        <f t="shared" si="28"/>
        <v>30</v>
      </c>
      <c r="AF43" s="92">
        <f t="shared" si="28"/>
        <v>30</v>
      </c>
      <c r="AG43" s="92">
        <f t="shared" si="28"/>
        <v>30</v>
      </c>
      <c r="AH43" s="92">
        <f t="shared" si="28"/>
        <v>30</v>
      </c>
      <c r="AI43" s="103">
        <f t="shared" si="28"/>
        <v>60</v>
      </c>
      <c r="AJ43" s="103">
        <f t="shared" si="28"/>
        <v>118</v>
      </c>
      <c r="AK43" s="103">
        <f t="shared" si="28"/>
        <v>117</v>
      </c>
      <c r="AL43" s="103">
        <f t="shared" si="28"/>
        <v>95</v>
      </c>
    </row>
    <row r="44" spans="1:38" s="73" customFormat="1" ht="28.5" customHeight="1">
      <c r="A44" s="122"/>
      <c r="B44" s="123"/>
      <c r="C44" s="123"/>
      <c r="D44" s="12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12">
        <f>SUM(O43:R43)</f>
        <v>755</v>
      </c>
      <c r="P44" s="113"/>
      <c r="Q44" s="113"/>
      <c r="R44" s="114"/>
      <c r="S44" s="112">
        <f>SUM(S43:V43)</f>
        <v>770</v>
      </c>
      <c r="T44" s="113"/>
      <c r="U44" s="113"/>
      <c r="V44" s="114"/>
      <c r="W44" s="112">
        <f>SUM(W43:Z43)</f>
        <v>765</v>
      </c>
      <c r="X44" s="113"/>
      <c r="Y44" s="113"/>
      <c r="Z44" s="114"/>
      <c r="AA44" s="112">
        <f>SUM(AA43:AD43)</f>
        <v>770</v>
      </c>
      <c r="AB44" s="113"/>
      <c r="AC44" s="113"/>
      <c r="AD44" s="114"/>
      <c r="AE44" s="130">
        <f>SUM(AE43:AH43)</f>
        <v>120</v>
      </c>
      <c r="AF44" s="131"/>
      <c r="AG44" s="131"/>
      <c r="AH44" s="132"/>
      <c r="AI44" s="104"/>
      <c r="AJ44" s="104"/>
      <c r="AK44" s="104"/>
      <c r="AL44" s="104"/>
    </row>
    <row r="45" spans="1:38" s="73" customFormat="1" ht="28.5" customHeight="1">
      <c r="A45" s="118" t="s">
        <v>63</v>
      </c>
      <c r="B45" s="119"/>
      <c r="C45" s="120"/>
      <c r="D45" s="121"/>
      <c r="E45" s="103">
        <f>SUM(E35,E18,E12,E8)</f>
        <v>3060</v>
      </c>
      <c r="F45" s="103">
        <f aca="true" t="shared" si="29" ref="F45:N45">SUM(F35,F18,F12,F8)</f>
        <v>1500</v>
      </c>
      <c r="G45" s="103">
        <f t="shared" si="29"/>
        <v>120</v>
      </c>
      <c r="H45" s="103">
        <f t="shared" si="29"/>
        <v>1080</v>
      </c>
      <c r="I45" s="103">
        <f t="shared" si="29"/>
        <v>45</v>
      </c>
      <c r="J45" s="103">
        <f t="shared" si="29"/>
        <v>855</v>
      </c>
      <c r="K45" s="103">
        <f t="shared" si="29"/>
        <v>180</v>
      </c>
      <c r="L45" s="103">
        <f t="shared" si="29"/>
        <v>0</v>
      </c>
      <c r="M45" s="103">
        <f t="shared" si="29"/>
        <v>300</v>
      </c>
      <c r="N45" s="103">
        <f t="shared" si="29"/>
        <v>1560</v>
      </c>
      <c r="O45" s="75">
        <f aca="true" t="shared" si="30" ref="O45:AL45">SUM(O8,O12,O18,O35)</f>
        <v>60</v>
      </c>
      <c r="P45" s="75">
        <f t="shared" si="30"/>
        <v>255</v>
      </c>
      <c r="Q45" s="75">
        <f t="shared" si="30"/>
        <v>95</v>
      </c>
      <c r="R45" s="75">
        <f t="shared" si="30"/>
        <v>345</v>
      </c>
      <c r="S45" s="75">
        <f t="shared" si="30"/>
        <v>15</v>
      </c>
      <c r="T45" s="75">
        <f t="shared" si="30"/>
        <v>285</v>
      </c>
      <c r="U45" s="75">
        <f t="shared" si="30"/>
        <v>80</v>
      </c>
      <c r="V45" s="75">
        <f t="shared" si="30"/>
        <v>390</v>
      </c>
      <c r="W45" s="75">
        <f t="shared" si="30"/>
        <v>45</v>
      </c>
      <c r="X45" s="75">
        <f t="shared" si="30"/>
        <v>270</v>
      </c>
      <c r="Y45" s="75">
        <f t="shared" si="30"/>
        <v>65</v>
      </c>
      <c r="Z45" s="75">
        <f t="shared" si="30"/>
        <v>385</v>
      </c>
      <c r="AA45" s="75">
        <f t="shared" si="30"/>
        <v>0</v>
      </c>
      <c r="AB45" s="75">
        <f t="shared" si="30"/>
        <v>270</v>
      </c>
      <c r="AC45" s="75">
        <f t="shared" si="30"/>
        <v>60</v>
      </c>
      <c r="AD45" s="75">
        <f t="shared" si="30"/>
        <v>440</v>
      </c>
      <c r="AE45" s="92">
        <f t="shared" si="30"/>
        <v>30</v>
      </c>
      <c r="AF45" s="92">
        <f t="shared" si="30"/>
        <v>30</v>
      </c>
      <c r="AG45" s="92">
        <f t="shared" si="30"/>
        <v>30</v>
      </c>
      <c r="AH45" s="92">
        <f t="shared" si="30"/>
        <v>30</v>
      </c>
      <c r="AI45" s="103">
        <f t="shared" si="30"/>
        <v>60</v>
      </c>
      <c r="AJ45" s="103">
        <f t="shared" si="30"/>
        <v>118</v>
      </c>
      <c r="AK45" s="103">
        <f t="shared" si="30"/>
        <v>117</v>
      </c>
      <c r="AL45" s="103">
        <f t="shared" si="30"/>
        <v>95</v>
      </c>
    </row>
    <row r="46" spans="1:38" s="73" customFormat="1" ht="28.5" customHeight="1">
      <c r="A46" s="122"/>
      <c r="B46" s="123"/>
      <c r="C46" s="123"/>
      <c r="D46" s="12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12">
        <f>SUM(O45:R45)</f>
        <v>755</v>
      </c>
      <c r="P46" s="113"/>
      <c r="Q46" s="113"/>
      <c r="R46" s="114"/>
      <c r="S46" s="112">
        <f>SUM(S45:V45)</f>
        <v>770</v>
      </c>
      <c r="T46" s="113"/>
      <c r="U46" s="113"/>
      <c r="V46" s="114"/>
      <c r="W46" s="112">
        <f>SUM(W45:Z45)</f>
        <v>765</v>
      </c>
      <c r="X46" s="113"/>
      <c r="Y46" s="113"/>
      <c r="Z46" s="114"/>
      <c r="AA46" s="112">
        <f>SUM(AA45:AD45)</f>
        <v>770</v>
      </c>
      <c r="AB46" s="113"/>
      <c r="AC46" s="113"/>
      <c r="AD46" s="114"/>
      <c r="AE46" s="130">
        <f>SUM(AE45:AH45)</f>
        <v>120</v>
      </c>
      <c r="AF46" s="131"/>
      <c r="AG46" s="131"/>
      <c r="AH46" s="132"/>
      <c r="AI46" s="104"/>
      <c r="AJ46" s="104"/>
      <c r="AK46" s="104"/>
      <c r="AL46" s="104"/>
    </row>
  </sheetData>
  <sheetProtection/>
  <mergeCells count="75">
    <mergeCell ref="E43:E44"/>
    <mergeCell ref="C4:C7"/>
    <mergeCell ref="H43:H44"/>
    <mergeCell ref="AJ43:AJ44"/>
    <mergeCell ref="AJ45:AJ46"/>
    <mergeCell ref="A45:D46"/>
    <mergeCell ref="E45:E46"/>
    <mergeCell ref="G45:G46"/>
    <mergeCell ref="H45:H46"/>
    <mergeCell ref="B4:B7"/>
    <mergeCell ref="AI6:AI7"/>
    <mergeCell ref="AE1:AL1"/>
    <mergeCell ref="J45:J46"/>
    <mergeCell ref="AL43:AL44"/>
    <mergeCell ref="M45:M46"/>
    <mergeCell ref="O44:R44"/>
    <mergeCell ref="W44:Z44"/>
    <mergeCell ref="AE44:AH44"/>
    <mergeCell ref="A1:AD1"/>
    <mergeCell ref="E4:N4"/>
    <mergeCell ref="AK6:AK7"/>
    <mergeCell ref="I45:I46"/>
    <mergeCell ref="AH6:AH7"/>
    <mergeCell ref="K43:K44"/>
    <mergeCell ref="AG6:AG7"/>
    <mergeCell ref="M5:M7"/>
    <mergeCell ref="AI5:AL5"/>
    <mergeCell ref="AF6:AF7"/>
    <mergeCell ref="AE5:AH5"/>
    <mergeCell ref="W5:AD5"/>
    <mergeCell ref="J5:J7"/>
    <mergeCell ref="S6:V6"/>
    <mergeCell ref="AA44:AD44"/>
    <mergeCell ref="L5:L7"/>
    <mergeCell ref="O4:AD4"/>
    <mergeCell ref="I43:I44"/>
    <mergeCell ref="J43:J44"/>
    <mergeCell ref="S44:V44"/>
    <mergeCell ref="L43:L44"/>
    <mergeCell ref="AL45:AL46"/>
    <mergeCell ref="W46:Z46"/>
    <mergeCell ref="AA46:AD46"/>
    <mergeCell ref="S46:V46"/>
    <mergeCell ref="AI45:AI46"/>
    <mergeCell ref="AE46:AH46"/>
    <mergeCell ref="F43:F44"/>
    <mergeCell ref="A43:D44"/>
    <mergeCell ref="I5:I7"/>
    <mergeCell ref="E5:E7"/>
    <mergeCell ref="G5:G7"/>
    <mergeCell ref="O5:V5"/>
    <mergeCell ref="K5:K7"/>
    <mergeCell ref="A4:A7"/>
    <mergeCell ref="N43:N44"/>
    <mergeCell ref="D4:D7"/>
    <mergeCell ref="G43:G44"/>
    <mergeCell ref="AI43:AI44"/>
    <mergeCell ref="AK43:AK44"/>
    <mergeCell ref="L45:L46"/>
    <mergeCell ref="AJ6:AJ7"/>
    <mergeCell ref="N5:N7"/>
    <mergeCell ref="O6:R6"/>
    <mergeCell ref="M43:M44"/>
    <mergeCell ref="AA6:AD6"/>
    <mergeCell ref="H5:H7"/>
    <mergeCell ref="F5:F7"/>
    <mergeCell ref="K45:K46"/>
    <mergeCell ref="AE4:AL4"/>
    <mergeCell ref="AL6:AL7"/>
    <mergeCell ref="AE6:AE7"/>
    <mergeCell ref="AK45:AK46"/>
    <mergeCell ref="F45:F46"/>
    <mergeCell ref="O46:R46"/>
    <mergeCell ref="W6:Z6"/>
    <mergeCell ref="N45:N4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19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="25" zoomScaleNormal="25" zoomScalePageLayoutView="0" workbookViewId="0" topLeftCell="A1">
      <selection activeCell="C4" sqref="C4:C7"/>
    </sheetView>
  </sheetViews>
  <sheetFormatPr defaultColWidth="11.19921875" defaultRowHeight="15"/>
  <cols>
    <col min="1" max="1" width="11.19921875" style="26" customWidth="1"/>
    <col min="2" max="2" width="13" style="26" customWidth="1"/>
    <col min="3" max="3" width="110.3984375" style="26" customWidth="1"/>
    <col min="4" max="4" width="17.5" style="26" customWidth="1"/>
    <col min="5" max="5" width="12.3984375" style="26" customWidth="1"/>
    <col min="6" max="6" width="13.09765625" style="26" customWidth="1"/>
    <col min="7" max="7" width="10.8984375" style="26" customWidth="1"/>
    <col min="8" max="8" width="11.3984375" style="26" customWidth="1"/>
    <col min="9" max="9" width="8.69921875" style="26" customWidth="1"/>
    <col min="10" max="10" width="9.8984375" style="26" customWidth="1"/>
    <col min="11" max="11" width="10" style="26" customWidth="1"/>
    <col min="12" max="12" width="7.59765625" style="26" customWidth="1"/>
    <col min="13" max="13" width="10.3984375" style="26" customWidth="1"/>
    <col min="14" max="14" width="11.19921875" style="26" customWidth="1"/>
    <col min="15" max="15" width="10.09765625" style="26" customWidth="1"/>
    <col min="16" max="22" width="11.19921875" style="26" customWidth="1"/>
    <col min="23" max="23" width="9.796875" style="26" customWidth="1"/>
    <col min="24" max="26" width="11.19921875" style="26" customWidth="1"/>
    <col min="27" max="27" width="9" style="26" customWidth="1"/>
    <col min="28" max="30" width="11.19921875" style="26" customWidth="1"/>
    <col min="31" max="31" width="10.3984375" style="26" customWidth="1"/>
    <col min="32" max="33" width="9.796875" style="26" customWidth="1"/>
    <col min="34" max="34" width="10.09765625" style="26" customWidth="1"/>
    <col min="35" max="16384" width="11.19921875" style="26" customWidth="1"/>
  </cols>
  <sheetData>
    <row r="1" spans="1:38" ht="55.5" customHeight="1">
      <c r="A1" s="140" t="s">
        <v>97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153"/>
      <c r="AF1" s="154"/>
      <c r="AG1" s="154"/>
      <c r="AH1" s="154"/>
      <c r="AI1" s="154"/>
      <c r="AJ1" s="154"/>
      <c r="AK1" s="154"/>
      <c r="AL1" s="155"/>
    </row>
    <row r="2" spans="1:38" ht="32.25">
      <c r="A2" s="43" t="s">
        <v>0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27"/>
      <c r="AF2" s="27"/>
      <c r="AG2" s="27"/>
      <c r="AH2" s="27"/>
      <c r="AI2" s="28"/>
      <c r="AJ2" s="28"/>
      <c r="AK2" s="28"/>
      <c r="AL2" s="29"/>
    </row>
    <row r="3" spans="1:38" ht="32.25">
      <c r="A3" s="47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30"/>
      <c r="AF3" s="30"/>
      <c r="AG3" s="30"/>
      <c r="AH3" s="30"/>
      <c r="AI3" s="31"/>
      <c r="AJ3" s="31"/>
      <c r="AK3" s="31"/>
      <c r="AL3" s="32"/>
    </row>
    <row r="4" spans="1:38" ht="27.75">
      <c r="A4" s="156" t="s">
        <v>1</v>
      </c>
      <c r="B4" s="108" t="s">
        <v>86</v>
      </c>
      <c r="C4" s="156" t="s">
        <v>2</v>
      </c>
      <c r="D4" s="108" t="s">
        <v>3</v>
      </c>
      <c r="E4" s="165" t="s">
        <v>4</v>
      </c>
      <c r="F4" s="166"/>
      <c r="G4" s="166"/>
      <c r="H4" s="166"/>
      <c r="I4" s="166"/>
      <c r="J4" s="166"/>
      <c r="K4" s="166"/>
      <c r="L4" s="166"/>
      <c r="M4" s="166"/>
      <c r="N4" s="167"/>
      <c r="O4" s="165" t="s">
        <v>5</v>
      </c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7"/>
      <c r="AE4" s="165" t="s">
        <v>6</v>
      </c>
      <c r="AF4" s="166"/>
      <c r="AG4" s="166"/>
      <c r="AH4" s="166"/>
      <c r="AI4" s="166"/>
      <c r="AJ4" s="166"/>
      <c r="AK4" s="166"/>
      <c r="AL4" s="167"/>
    </row>
    <row r="5" spans="1:38" ht="27.75">
      <c r="A5" s="157"/>
      <c r="B5" s="159"/>
      <c r="C5" s="161"/>
      <c r="D5" s="164"/>
      <c r="E5" s="108" t="s">
        <v>7</v>
      </c>
      <c r="F5" s="108" t="s">
        <v>8</v>
      </c>
      <c r="G5" s="108" t="s">
        <v>9</v>
      </c>
      <c r="H5" s="108" t="s">
        <v>10</v>
      </c>
      <c r="I5" s="168" t="s">
        <v>11</v>
      </c>
      <c r="J5" s="168" t="s">
        <v>52</v>
      </c>
      <c r="K5" s="168" t="s">
        <v>53</v>
      </c>
      <c r="L5" s="168" t="s">
        <v>54</v>
      </c>
      <c r="M5" s="171" t="s">
        <v>69</v>
      </c>
      <c r="N5" s="108" t="s">
        <v>70</v>
      </c>
      <c r="O5" s="165" t="s">
        <v>12</v>
      </c>
      <c r="P5" s="166"/>
      <c r="Q5" s="166"/>
      <c r="R5" s="166"/>
      <c r="S5" s="166"/>
      <c r="T5" s="166"/>
      <c r="U5" s="166"/>
      <c r="V5" s="167"/>
      <c r="W5" s="165" t="s">
        <v>13</v>
      </c>
      <c r="X5" s="166"/>
      <c r="Y5" s="166"/>
      <c r="Z5" s="166"/>
      <c r="AA5" s="166"/>
      <c r="AB5" s="166"/>
      <c r="AC5" s="166"/>
      <c r="AD5" s="167"/>
      <c r="AE5" s="165" t="s">
        <v>14</v>
      </c>
      <c r="AF5" s="166"/>
      <c r="AG5" s="166"/>
      <c r="AH5" s="167"/>
      <c r="AI5" s="165" t="s">
        <v>15</v>
      </c>
      <c r="AJ5" s="166"/>
      <c r="AK5" s="166"/>
      <c r="AL5" s="167"/>
    </row>
    <row r="6" spans="1:38" ht="27.75" customHeight="1">
      <c r="A6" s="157"/>
      <c r="B6" s="159"/>
      <c r="C6" s="162"/>
      <c r="D6" s="164"/>
      <c r="E6" s="164"/>
      <c r="F6" s="164"/>
      <c r="G6" s="164"/>
      <c r="H6" s="164"/>
      <c r="I6" s="169"/>
      <c r="J6" s="169"/>
      <c r="K6" s="169"/>
      <c r="L6" s="169"/>
      <c r="M6" s="172"/>
      <c r="N6" s="164"/>
      <c r="O6" s="165" t="s">
        <v>16</v>
      </c>
      <c r="P6" s="166"/>
      <c r="Q6" s="166"/>
      <c r="R6" s="167"/>
      <c r="S6" s="165" t="s">
        <v>17</v>
      </c>
      <c r="T6" s="166"/>
      <c r="U6" s="166"/>
      <c r="V6" s="167"/>
      <c r="W6" s="165" t="s">
        <v>18</v>
      </c>
      <c r="X6" s="166"/>
      <c r="Y6" s="166"/>
      <c r="Z6" s="167"/>
      <c r="AA6" s="165" t="s">
        <v>19</v>
      </c>
      <c r="AB6" s="166"/>
      <c r="AC6" s="166"/>
      <c r="AD6" s="167"/>
      <c r="AE6" s="156" t="s">
        <v>20</v>
      </c>
      <c r="AF6" s="156" t="s">
        <v>21</v>
      </c>
      <c r="AG6" s="156" t="s">
        <v>22</v>
      </c>
      <c r="AH6" s="156" t="s">
        <v>23</v>
      </c>
      <c r="AI6" s="133" t="s">
        <v>110</v>
      </c>
      <c r="AJ6" s="108" t="s">
        <v>65</v>
      </c>
      <c r="AK6" s="133" t="s">
        <v>111</v>
      </c>
      <c r="AL6" s="108" t="s">
        <v>24</v>
      </c>
    </row>
    <row r="7" spans="1:38" ht="327.75" customHeight="1">
      <c r="A7" s="158"/>
      <c r="B7" s="160"/>
      <c r="C7" s="163"/>
      <c r="D7" s="109"/>
      <c r="E7" s="109"/>
      <c r="F7" s="109"/>
      <c r="G7" s="109"/>
      <c r="H7" s="109"/>
      <c r="I7" s="170"/>
      <c r="J7" s="170"/>
      <c r="K7" s="170"/>
      <c r="L7" s="170"/>
      <c r="M7" s="173"/>
      <c r="N7" s="109"/>
      <c r="O7" s="76" t="s">
        <v>25</v>
      </c>
      <c r="P7" s="77" t="s">
        <v>26</v>
      </c>
      <c r="Q7" s="77" t="s">
        <v>27</v>
      </c>
      <c r="R7" s="77" t="s">
        <v>28</v>
      </c>
      <c r="S7" s="76" t="s">
        <v>25</v>
      </c>
      <c r="T7" s="77" t="s">
        <v>26</v>
      </c>
      <c r="U7" s="77" t="s">
        <v>27</v>
      </c>
      <c r="V7" s="77" t="s">
        <v>28</v>
      </c>
      <c r="W7" s="76" t="s">
        <v>25</v>
      </c>
      <c r="X7" s="77" t="s">
        <v>26</v>
      </c>
      <c r="Y7" s="77" t="s">
        <v>27</v>
      </c>
      <c r="Z7" s="77" t="s">
        <v>28</v>
      </c>
      <c r="AA7" s="76" t="s">
        <v>25</v>
      </c>
      <c r="AB7" s="77" t="s">
        <v>26</v>
      </c>
      <c r="AC7" s="77" t="s">
        <v>27</v>
      </c>
      <c r="AD7" s="77" t="s">
        <v>28</v>
      </c>
      <c r="AE7" s="174"/>
      <c r="AF7" s="174"/>
      <c r="AG7" s="174"/>
      <c r="AH7" s="174"/>
      <c r="AI7" s="134"/>
      <c r="AJ7" s="109"/>
      <c r="AK7" s="134"/>
      <c r="AL7" s="109"/>
    </row>
    <row r="8" spans="1:38" s="81" customFormat="1" ht="45" customHeight="1">
      <c r="A8" s="76" t="s">
        <v>29</v>
      </c>
      <c r="B8" s="76"/>
      <c r="C8" s="78" t="s">
        <v>30</v>
      </c>
      <c r="D8" s="79"/>
      <c r="E8" s="80">
        <f>SUM(E9:E11)</f>
        <v>125</v>
      </c>
      <c r="F8" s="80">
        <f aca="true" t="shared" si="0" ref="F8:AL8">SUM(F9:F11)</f>
        <v>62</v>
      </c>
      <c r="G8" s="80">
        <f t="shared" si="0"/>
        <v>8</v>
      </c>
      <c r="H8" s="80">
        <f t="shared" si="0"/>
        <v>24</v>
      </c>
      <c r="I8" s="80">
        <f t="shared" si="0"/>
        <v>8</v>
      </c>
      <c r="J8" s="80">
        <f t="shared" si="0"/>
        <v>16</v>
      </c>
      <c r="K8" s="80">
        <f t="shared" si="0"/>
        <v>0</v>
      </c>
      <c r="L8" s="80">
        <f t="shared" si="0"/>
        <v>0</v>
      </c>
      <c r="M8" s="80">
        <f t="shared" si="0"/>
        <v>30</v>
      </c>
      <c r="N8" s="80">
        <f t="shared" si="0"/>
        <v>63</v>
      </c>
      <c r="O8" s="80">
        <f t="shared" si="0"/>
        <v>8</v>
      </c>
      <c r="P8" s="80">
        <f t="shared" si="0"/>
        <v>16</v>
      </c>
      <c r="Q8" s="80">
        <f t="shared" si="0"/>
        <v>25</v>
      </c>
      <c r="R8" s="80">
        <f t="shared" si="0"/>
        <v>51</v>
      </c>
      <c r="S8" s="80">
        <f t="shared" si="0"/>
        <v>0</v>
      </c>
      <c r="T8" s="80">
        <f t="shared" si="0"/>
        <v>8</v>
      </c>
      <c r="U8" s="80">
        <f t="shared" si="0"/>
        <v>5</v>
      </c>
      <c r="V8" s="80">
        <f t="shared" si="0"/>
        <v>12</v>
      </c>
      <c r="W8" s="80">
        <f t="shared" si="0"/>
        <v>0</v>
      </c>
      <c r="X8" s="80">
        <f t="shared" si="0"/>
        <v>0</v>
      </c>
      <c r="Y8" s="80">
        <f t="shared" si="0"/>
        <v>0</v>
      </c>
      <c r="Z8" s="80">
        <f t="shared" si="0"/>
        <v>0</v>
      </c>
      <c r="AA8" s="80">
        <f t="shared" si="0"/>
        <v>0</v>
      </c>
      <c r="AB8" s="80">
        <f t="shared" si="0"/>
        <v>0</v>
      </c>
      <c r="AC8" s="80">
        <f t="shared" si="0"/>
        <v>0</v>
      </c>
      <c r="AD8" s="80">
        <f t="shared" si="0"/>
        <v>0</v>
      </c>
      <c r="AE8" s="80">
        <f t="shared" si="0"/>
        <v>4</v>
      </c>
      <c r="AF8" s="80">
        <f t="shared" si="0"/>
        <v>1</v>
      </c>
      <c r="AG8" s="80">
        <f t="shared" si="0"/>
        <v>0</v>
      </c>
      <c r="AH8" s="80">
        <f t="shared" si="0"/>
        <v>0</v>
      </c>
      <c r="AI8" s="80">
        <f t="shared" si="0"/>
        <v>4</v>
      </c>
      <c r="AJ8" s="80">
        <f t="shared" si="0"/>
        <v>3</v>
      </c>
      <c r="AK8" s="80">
        <f t="shared" si="0"/>
        <v>2</v>
      </c>
      <c r="AL8" s="80">
        <f t="shared" si="0"/>
        <v>1</v>
      </c>
    </row>
    <row r="9" spans="1:38" ht="66.75" customHeight="1">
      <c r="A9" s="33" t="s">
        <v>31</v>
      </c>
      <c r="B9" s="33" t="s">
        <v>87</v>
      </c>
      <c r="C9" s="34" t="s">
        <v>74</v>
      </c>
      <c r="D9" s="35" t="s">
        <v>34</v>
      </c>
      <c r="E9" s="36">
        <f>SUM(F9,N9)</f>
        <v>25</v>
      </c>
      <c r="F9" s="36">
        <f>SUM(G9,H9,M9)</f>
        <v>13</v>
      </c>
      <c r="G9" s="37">
        <f aca="true" t="shared" si="1" ref="G9:H11">SUM(O9,S9,W9,AA9)</f>
        <v>8</v>
      </c>
      <c r="H9" s="37">
        <f t="shared" si="1"/>
        <v>0</v>
      </c>
      <c r="I9" s="38"/>
      <c r="J9" s="38"/>
      <c r="K9" s="38"/>
      <c r="L9" s="38"/>
      <c r="M9" s="36">
        <f aca="true" t="shared" si="2" ref="M9:N11">SUM(Q9,U9,Y9,AC9)</f>
        <v>5</v>
      </c>
      <c r="N9" s="36">
        <f t="shared" si="2"/>
        <v>12</v>
      </c>
      <c r="O9" s="39">
        <v>8</v>
      </c>
      <c r="P9" s="39"/>
      <c r="Q9" s="39">
        <v>5</v>
      </c>
      <c r="R9" s="39">
        <v>12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>
        <v>1</v>
      </c>
      <c r="AF9" s="39"/>
      <c r="AG9" s="39"/>
      <c r="AH9" s="39"/>
      <c r="AI9" s="93">
        <v>1</v>
      </c>
      <c r="AJ9" s="93"/>
      <c r="AK9" s="93">
        <v>1</v>
      </c>
      <c r="AL9" s="93">
        <v>1</v>
      </c>
    </row>
    <row r="10" spans="1:38" ht="48.75" customHeight="1">
      <c r="A10" s="33" t="s">
        <v>33</v>
      </c>
      <c r="B10" s="33" t="s">
        <v>87</v>
      </c>
      <c r="C10" s="40" t="s">
        <v>83</v>
      </c>
      <c r="D10" s="35" t="s">
        <v>34</v>
      </c>
      <c r="E10" s="36">
        <f>SUM(F10,N10)</f>
        <v>25</v>
      </c>
      <c r="F10" s="36">
        <f>SUM(G10,H10,M10)</f>
        <v>13</v>
      </c>
      <c r="G10" s="37">
        <f t="shared" si="1"/>
        <v>0</v>
      </c>
      <c r="H10" s="37">
        <f t="shared" si="1"/>
        <v>8</v>
      </c>
      <c r="I10" s="38">
        <v>8</v>
      </c>
      <c r="J10" s="38"/>
      <c r="K10" s="38"/>
      <c r="L10" s="38"/>
      <c r="M10" s="36">
        <f t="shared" si="2"/>
        <v>5</v>
      </c>
      <c r="N10" s="36">
        <f t="shared" si="2"/>
        <v>12</v>
      </c>
      <c r="O10" s="39"/>
      <c r="P10" s="39">
        <v>8</v>
      </c>
      <c r="Q10" s="39">
        <v>5</v>
      </c>
      <c r="R10" s="39">
        <v>12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>
        <v>1</v>
      </c>
      <c r="AF10" s="39"/>
      <c r="AG10" s="39"/>
      <c r="AH10" s="39"/>
      <c r="AI10" s="93">
        <v>1</v>
      </c>
      <c r="AJ10" s="93"/>
      <c r="AK10" s="93">
        <v>1</v>
      </c>
      <c r="AL10" s="93"/>
    </row>
    <row r="11" spans="1:38" ht="81" customHeight="1">
      <c r="A11" s="33" t="s">
        <v>35</v>
      </c>
      <c r="B11" s="33" t="s">
        <v>87</v>
      </c>
      <c r="C11" s="34" t="s">
        <v>79</v>
      </c>
      <c r="D11" s="35" t="s">
        <v>43</v>
      </c>
      <c r="E11" s="36">
        <f>SUM(F11,N11)</f>
        <v>75</v>
      </c>
      <c r="F11" s="36">
        <f>SUM(G11,H11,M11)</f>
        <v>36</v>
      </c>
      <c r="G11" s="37">
        <f t="shared" si="1"/>
        <v>0</v>
      </c>
      <c r="H11" s="37">
        <f t="shared" si="1"/>
        <v>16</v>
      </c>
      <c r="I11" s="38"/>
      <c r="J11" s="38">
        <v>16</v>
      </c>
      <c r="K11" s="38"/>
      <c r="L11" s="38"/>
      <c r="M11" s="36">
        <f t="shared" si="2"/>
        <v>20</v>
      </c>
      <c r="N11" s="36">
        <f t="shared" si="2"/>
        <v>39</v>
      </c>
      <c r="O11" s="39"/>
      <c r="P11" s="39">
        <v>8</v>
      </c>
      <c r="Q11" s="39">
        <v>15</v>
      </c>
      <c r="R11" s="39">
        <v>27</v>
      </c>
      <c r="S11" s="39"/>
      <c r="T11" s="39">
        <v>8</v>
      </c>
      <c r="U11" s="39">
        <v>5</v>
      </c>
      <c r="V11" s="39">
        <v>12</v>
      </c>
      <c r="W11" s="39"/>
      <c r="X11" s="39"/>
      <c r="Y11" s="39"/>
      <c r="Z11" s="39"/>
      <c r="AA11" s="39"/>
      <c r="AB11" s="39"/>
      <c r="AC11" s="39"/>
      <c r="AD11" s="39"/>
      <c r="AE11" s="39">
        <v>2</v>
      </c>
      <c r="AF11" s="39">
        <v>1</v>
      </c>
      <c r="AG11" s="39"/>
      <c r="AH11" s="39"/>
      <c r="AI11" s="93">
        <v>2</v>
      </c>
      <c r="AJ11" s="93">
        <v>3</v>
      </c>
      <c r="AK11" s="93"/>
      <c r="AL11" s="93"/>
    </row>
    <row r="12" spans="1:38" s="81" customFormat="1" ht="42" customHeight="1">
      <c r="A12" s="76" t="s">
        <v>38</v>
      </c>
      <c r="B12" s="76"/>
      <c r="C12" s="78" t="s">
        <v>39</v>
      </c>
      <c r="D12" s="79"/>
      <c r="E12" s="80">
        <f>SUM(E13:E17)</f>
        <v>1350</v>
      </c>
      <c r="F12" s="80">
        <f aca="true" t="shared" si="3" ref="F12:AL12">SUM(F13:F17)</f>
        <v>458</v>
      </c>
      <c r="G12" s="80">
        <f t="shared" si="3"/>
        <v>16</v>
      </c>
      <c r="H12" s="80">
        <f t="shared" si="3"/>
        <v>312</v>
      </c>
      <c r="I12" s="80">
        <f t="shared" si="3"/>
        <v>0</v>
      </c>
      <c r="J12" s="80">
        <f t="shared" si="3"/>
        <v>312</v>
      </c>
      <c r="K12" s="80">
        <f t="shared" si="3"/>
        <v>0</v>
      </c>
      <c r="L12" s="80">
        <f t="shared" si="3"/>
        <v>0</v>
      </c>
      <c r="M12" s="80">
        <f t="shared" si="3"/>
        <v>130</v>
      </c>
      <c r="N12" s="80">
        <f t="shared" si="3"/>
        <v>892</v>
      </c>
      <c r="O12" s="80">
        <f t="shared" si="3"/>
        <v>16</v>
      </c>
      <c r="P12" s="80">
        <f t="shared" si="3"/>
        <v>88</v>
      </c>
      <c r="Q12" s="80">
        <f t="shared" si="3"/>
        <v>45</v>
      </c>
      <c r="R12" s="80">
        <f t="shared" si="3"/>
        <v>301</v>
      </c>
      <c r="S12" s="80">
        <f t="shared" si="3"/>
        <v>0</v>
      </c>
      <c r="T12" s="80">
        <f t="shared" si="3"/>
        <v>64</v>
      </c>
      <c r="U12" s="80">
        <f t="shared" si="3"/>
        <v>35</v>
      </c>
      <c r="V12" s="80">
        <f t="shared" si="3"/>
        <v>201</v>
      </c>
      <c r="W12" s="80">
        <f t="shared" si="3"/>
        <v>0</v>
      </c>
      <c r="X12" s="80">
        <f t="shared" si="3"/>
        <v>80</v>
      </c>
      <c r="Y12" s="80">
        <f t="shared" si="3"/>
        <v>25</v>
      </c>
      <c r="Z12" s="80">
        <f t="shared" si="3"/>
        <v>195</v>
      </c>
      <c r="AA12" s="80">
        <f t="shared" si="3"/>
        <v>0</v>
      </c>
      <c r="AB12" s="80">
        <f t="shared" si="3"/>
        <v>80</v>
      </c>
      <c r="AC12" s="80">
        <f t="shared" si="3"/>
        <v>25</v>
      </c>
      <c r="AD12" s="80">
        <f t="shared" si="3"/>
        <v>195</v>
      </c>
      <c r="AE12" s="80">
        <f t="shared" si="3"/>
        <v>18</v>
      </c>
      <c r="AF12" s="80">
        <f t="shared" si="3"/>
        <v>12</v>
      </c>
      <c r="AG12" s="80">
        <f t="shared" si="3"/>
        <v>12</v>
      </c>
      <c r="AH12" s="80">
        <f t="shared" si="3"/>
        <v>12</v>
      </c>
      <c r="AI12" s="80">
        <f t="shared" si="3"/>
        <v>19</v>
      </c>
      <c r="AJ12" s="80">
        <f t="shared" si="3"/>
        <v>54</v>
      </c>
      <c r="AK12" s="80">
        <f t="shared" si="3"/>
        <v>54</v>
      </c>
      <c r="AL12" s="80">
        <f t="shared" si="3"/>
        <v>48</v>
      </c>
    </row>
    <row r="13" spans="1:38" ht="71.25" customHeight="1">
      <c r="A13" s="33" t="s">
        <v>31</v>
      </c>
      <c r="B13" s="33" t="s">
        <v>88</v>
      </c>
      <c r="C13" s="40" t="s">
        <v>109</v>
      </c>
      <c r="D13" s="35" t="s">
        <v>40</v>
      </c>
      <c r="E13" s="36">
        <f>SUM(F13,N13)</f>
        <v>825</v>
      </c>
      <c r="F13" s="36">
        <f>SUM(G13,H13,M13)</f>
        <v>262</v>
      </c>
      <c r="G13" s="37">
        <f aca="true" t="shared" si="4" ref="G13:H17">SUM(O13,S13,W13,AA13)</f>
        <v>0</v>
      </c>
      <c r="H13" s="37">
        <f t="shared" si="4"/>
        <v>192</v>
      </c>
      <c r="I13" s="38"/>
      <c r="J13" s="41">
        <v>192</v>
      </c>
      <c r="K13" s="38"/>
      <c r="L13" s="38"/>
      <c r="M13" s="36">
        <f aca="true" t="shared" si="5" ref="M13:N17">SUM(Q13,U13,Y13,AC13)</f>
        <v>70</v>
      </c>
      <c r="N13" s="36">
        <f t="shared" si="5"/>
        <v>563</v>
      </c>
      <c r="O13" s="39"/>
      <c r="P13" s="39">
        <v>48</v>
      </c>
      <c r="Q13" s="39">
        <v>20</v>
      </c>
      <c r="R13" s="39">
        <v>157</v>
      </c>
      <c r="S13" s="39"/>
      <c r="T13" s="39">
        <v>48</v>
      </c>
      <c r="U13" s="39">
        <v>20</v>
      </c>
      <c r="V13" s="39">
        <v>132</v>
      </c>
      <c r="W13" s="39"/>
      <c r="X13" s="39">
        <v>48</v>
      </c>
      <c r="Y13" s="39">
        <v>15</v>
      </c>
      <c r="Z13" s="39">
        <v>137</v>
      </c>
      <c r="AA13" s="39"/>
      <c r="AB13" s="39">
        <v>48</v>
      </c>
      <c r="AC13" s="39">
        <v>15</v>
      </c>
      <c r="AD13" s="39">
        <v>137</v>
      </c>
      <c r="AE13" s="39">
        <v>9</v>
      </c>
      <c r="AF13" s="39">
        <v>8</v>
      </c>
      <c r="AG13" s="39">
        <v>8</v>
      </c>
      <c r="AH13" s="39">
        <v>8</v>
      </c>
      <c r="AI13" s="93">
        <v>10</v>
      </c>
      <c r="AJ13" s="93">
        <v>33</v>
      </c>
      <c r="AK13" s="93">
        <v>33</v>
      </c>
      <c r="AL13" s="93">
        <v>33</v>
      </c>
    </row>
    <row r="14" spans="1:38" ht="63.75" customHeight="1">
      <c r="A14" s="33" t="s">
        <v>73</v>
      </c>
      <c r="B14" s="33" t="s">
        <v>88</v>
      </c>
      <c r="C14" s="40" t="s">
        <v>108</v>
      </c>
      <c r="D14" s="35" t="s">
        <v>48</v>
      </c>
      <c r="E14" s="36">
        <f>SUM(F14,N14)</f>
        <v>375</v>
      </c>
      <c r="F14" s="36">
        <f>SUM(G14,H14,M14)</f>
        <v>157</v>
      </c>
      <c r="G14" s="37">
        <f t="shared" si="4"/>
        <v>0</v>
      </c>
      <c r="H14" s="37">
        <f t="shared" si="4"/>
        <v>112</v>
      </c>
      <c r="I14" s="38"/>
      <c r="J14" s="41">
        <v>112</v>
      </c>
      <c r="K14" s="38"/>
      <c r="L14" s="38"/>
      <c r="M14" s="36">
        <f t="shared" si="5"/>
        <v>45</v>
      </c>
      <c r="N14" s="36">
        <f t="shared" si="5"/>
        <v>218</v>
      </c>
      <c r="O14" s="39"/>
      <c r="P14" s="39">
        <v>32</v>
      </c>
      <c r="Q14" s="39">
        <v>10</v>
      </c>
      <c r="R14" s="39">
        <v>33</v>
      </c>
      <c r="S14" s="39"/>
      <c r="T14" s="39">
        <v>16</v>
      </c>
      <c r="U14" s="39">
        <v>15</v>
      </c>
      <c r="V14" s="39">
        <v>69</v>
      </c>
      <c r="W14" s="39"/>
      <c r="X14" s="39">
        <v>32</v>
      </c>
      <c r="Y14" s="39">
        <v>10</v>
      </c>
      <c r="Z14" s="39">
        <v>58</v>
      </c>
      <c r="AA14" s="39"/>
      <c r="AB14" s="39">
        <v>32</v>
      </c>
      <c r="AC14" s="39">
        <v>10</v>
      </c>
      <c r="AD14" s="39">
        <v>58</v>
      </c>
      <c r="AE14" s="39">
        <v>3</v>
      </c>
      <c r="AF14" s="39">
        <v>4</v>
      </c>
      <c r="AG14" s="39">
        <v>4</v>
      </c>
      <c r="AH14" s="39">
        <v>4</v>
      </c>
      <c r="AI14" s="93">
        <v>6</v>
      </c>
      <c r="AJ14" s="93">
        <v>15</v>
      </c>
      <c r="AK14" s="93">
        <v>15</v>
      </c>
      <c r="AL14" s="93">
        <v>15</v>
      </c>
    </row>
    <row r="15" spans="1:38" ht="61.5" customHeight="1">
      <c r="A15" s="33" t="s">
        <v>35</v>
      </c>
      <c r="B15" s="33" t="s">
        <v>87</v>
      </c>
      <c r="C15" s="40" t="s">
        <v>75</v>
      </c>
      <c r="D15" s="35" t="s">
        <v>34</v>
      </c>
      <c r="E15" s="36">
        <f>SUM(F15,N15)</f>
        <v>50</v>
      </c>
      <c r="F15" s="36">
        <f>SUM(G15,H15,M15)</f>
        <v>13</v>
      </c>
      <c r="G15" s="37">
        <f t="shared" si="4"/>
        <v>8</v>
      </c>
      <c r="H15" s="37">
        <f t="shared" si="4"/>
        <v>0</v>
      </c>
      <c r="I15" s="38"/>
      <c r="J15" s="38"/>
      <c r="K15" s="38"/>
      <c r="L15" s="38"/>
      <c r="M15" s="36">
        <f t="shared" si="5"/>
        <v>5</v>
      </c>
      <c r="N15" s="36">
        <f t="shared" si="5"/>
        <v>37</v>
      </c>
      <c r="O15" s="39">
        <v>8</v>
      </c>
      <c r="P15" s="39"/>
      <c r="Q15" s="39">
        <v>5</v>
      </c>
      <c r="R15" s="39">
        <v>37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v>2</v>
      </c>
      <c r="AF15" s="39"/>
      <c r="AG15" s="39"/>
      <c r="AH15" s="39"/>
      <c r="AI15" s="93">
        <v>1</v>
      </c>
      <c r="AJ15" s="93">
        <v>2</v>
      </c>
      <c r="AK15" s="93">
        <v>2</v>
      </c>
      <c r="AL15" s="93"/>
    </row>
    <row r="16" spans="1:38" ht="47.25" customHeight="1">
      <c r="A16" s="33" t="s">
        <v>36</v>
      </c>
      <c r="B16" s="33" t="s">
        <v>87</v>
      </c>
      <c r="C16" s="40" t="s">
        <v>84</v>
      </c>
      <c r="D16" s="35" t="s">
        <v>72</v>
      </c>
      <c r="E16" s="36">
        <f>SUM(F16,N16)</f>
        <v>50</v>
      </c>
      <c r="F16" s="36">
        <f>SUM(G16,H16,M16)</f>
        <v>13</v>
      </c>
      <c r="G16" s="37">
        <f t="shared" si="4"/>
        <v>8</v>
      </c>
      <c r="H16" s="37">
        <f t="shared" si="4"/>
        <v>0</v>
      </c>
      <c r="I16" s="38"/>
      <c r="J16" s="38"/>
      <c r="K16" s="38"/>
      <c r="L16" s="38"/>
      <c r="M16" s="36">
        <f t="shared" si="5"/>
        <v>5</v>
      </c>
      <c r="N16" s="36">
        <f t="shared" si="5"/>
        <v>37</v>
      </c>
      <c r="O16" s="39">
        <v>8</v>
      </c>
      <c r="P16" s="39"/>
      <c r="Q16" s="39">
        <v>5</v>
      </c>
      <c r="R16" s="39">
        <v>37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v>2</v>
      </c>
      <c r="AF16" s="39"/>
      <c r="AG16" s="39"/>
      <c r="AH16" s="39"/>
      <c r="AI16" s="93">
        <v>1</v>
      </c>
      <c r="AJ16" s="93">
        <v>2</v>
      </c>
      <c r="AK16" s="93">
        <v>2</v>
      </c>
      <c r="AL16" s="93"/>
    </row>
    <row r="17" spans="1:38" ht="44.25" customHeight="1">
      <c r="A17" s="33" t="s">
        <v>37</v>
      </c>
      <c r="B17" s="33" t="s">
        <v>89</v>
      </c>
      <c r="C17" s="40" t="s">
        <v>42</v>
      </c>
      <c r="D17" s="35" t="s">
        <v>34</v>
      </c>
      <c r="E17" s="36">
        <f>SUM(F17,N17)</f>
        <v>50</v>
      </c>
      <c r="F17" s="36">
        <f>SUM(G17,H17,M17)</f>
        <v>13</v>
      </c>
      <c r="G17" s="37">
        <f t="shared" si="4"/>
        <v>0</v>
      </c>
      <c r="H17" s="37">
        <f t="shared" si="4"/>
        <v>8</v>
      </c>
      <c r="I17" s="38"/>
      <c r="J17" s="38">
        <v>8</v>
      </c>
      <c r="K17" s="38"/>
      <c r="L17" s="38"/>
      <c r="M17" s="36">
        <f t="shared" si="5"/>
        <v>5</v>
      </c>
      <c r="N17" s="36">
        <f t="shared" si="5"/>
        <v>37</v>
      </c>
      <c r="O17" s="39"/>
      <c r="P17" s="39">
        <v>8</v>
      </c>
      <c r="Q17" s="39">
        <v>5</v>
      </c>
      <c r="R17" s="39">
        <v>37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>
        <v>2</v>
      </c>
      <c r="AF17" s="39"/>
      <c r="AG17" s="39"/>
      <c r="AH17" s="39"/>
      <c r="AI17" s="93">
        <v>1</v>
      </c>
      <c r="AJ17" s="93">
        <v>2</v>
      </c>
      <c r="AK17" s="93">
        <v>2</v>
      </c>
      <c r="AL17" s="93"/>
    </row>
    <row r="18" spans="1:38" s="81" customFormat="1" ht="34.5" customHeight="1">
      <c r="A18" s="76" t="s">
        <v>45</v>
      </c>
      <c r="B18" s="76"/>
      <c r="C18" s="78" t="s">
        <v>46</v>
      </c>
      <c r="D18" s="79"/>
      <c r="E18" s="82">
        <f>SUM(E19:E26)</f>
        <v>875</v>
      </c>
      <c r="F18" s="82">
        <f aca="true" t="shared" si="6" ref="F18:AL18">SUM(F19:F26)</f>
        <v>263</v>
      </c>
      <c r="G18" s="82">
        <f t="shared" si="6"/>
        <v>32</v>
      </c>
      <c r="H18" s="82">
        <f t="shared" si="6"/>
        <v>136</v>
      </c>
      <c r="I18" s="82">
        <f t="shared" si="6"/>
        <v>0</v>
      </c>
      <c r="J18" s="82">
        <f t="shared" si="6"/>
        <v>40</v>
      </c>
      <c r="K18" s="82">
        <f t="shared" si="6"/>
        <v>96</v>
      </c>
      <c r="L18" s="82">
        <f t="shared" si="6"/>
        <v>0</v>
      </c>
      <c r="M18" s="82">
        <f t="shared" si="6"/>
        <v>95</v>
      </c>
      <c r="N18" s="82">
        <f t="shared" si="6"/>
        <v>612</v>
      </c>
      <c r="O18" s="82">
        <f t="shared" si="6"/>
        <v>0</v>
      </c>
      <c r="P18" s="82">
        <f t="shared" si="6"/>
        <v>24</v>
      </c>
      <c r="Q18" s="82">
        <f t="shared" si="6"/>
        <v>10</v>
      </c>
      <c r="R18" s="82">
        <f t="shared" si="6"/>
        <v>96</v>
      </c>
      <c r="S18" s="82">
        <f t="shared" si="6"/>
        <v>8</v>
      </c>
      <c r="T18" s="82">
        <f t="shared" si="6"/>
        <v>40</v>
      </c>
      <c r="U18" s="82">
        <f t="shared" si="6"/>
        <v>35</v>
      </c>
      <c r="V18" s="82">
        <f t="shared" si="6"/>
        <v>262</v>
      </c>
      <c r="W18" s="82">
        <f t="shared" si="6"/>
        <v>24</v>
      </c>
      <c r="X18" s="82">
        <f t="shared" si="6"/>
        <v>48</v>
      </c>
      <c r="Y18" s="82">
        <f t="shared" si="6"/>
        <v>30</v>
      </c>
      <c r="Z18" s="82">
        <f t="shared" si="6"/>
        <v>123</v>
      </c>
      <c r="AA18" s="82">
        <f t="shared" si="6"/>
        <v>0</v>
      </c>
      <c r="AB18" s="82">
        <f t="shared" si="6"/>
        <v>24</v>
      </c>
      <c r="AC18" s="82">
        <f t="shared" si="6"/>
        <v>20</v>
      </c>
      <c r="AD18" s="82">
        <f t="shared" si="6"/>
        <v>131</v>
      </c>
      <c r="AE18" s="82">
        <f t="shared" si="6"/>
        <v>5</v>
      </c>
      <c r="AF18" s="82">
        <f t="shared" si="6"/>
        <v>13</v>
      </c>
      <c r="AG18" s="82">
        <f t="shared" si="6"/>
        <v>9</v>
      </c>
      <c r="AH18" s="82">
        <f t="shared" si="6"/>
        <v>7</v>
      </c>
      <c r="AI18" s="82">
        <f t="shared" si="6"/>
        <v>11</v>
      </c>
      <c r="AJ18" s="82">
        <f t="shared" si="6"/>
        <v>34</v>
      </c>
      <c r="AK18" s="82">
        <f t="shared" si="6"/>
        <v>34</v>
      </c>
      <c r="AL18" s="82">
        <f t="shared" si="6"/>
        <v>19</v>
      </c>
    </row>
    <row r="19" spans="1:38" ht="77.25" customHeight="1">
      <c r="A19" s="33" t="s">
        <v>31</v>
      </c>
      <c r="B19" s="33" t="s">
        <v>87</v>
      </c>
      <c r="C19" s="42" t="s">
        <v>58</v>
      </c>
      <c r="D19" s="35" t="s">
        <v>43</v>
      </c>
      <c r="E19" s="36">
        <f aca="true" t="shared" si="7" ref="E19:E26">SUM(F19,N19)</f>
        <v>50</v>
      </c>
      <c r="F19" s="36">
        <f aca="true" t="shared" si="8" ref="F19:F26">SUM(G19,H19,M19)</f>
        <v>18</v>
      </c>
      <c r="G19" s="37">
        <f aca="true" t="shared" si="9" ref="G19:G26">SUM(O19,S19,W19,AA19)</f>
        <v>8</v>
      </c>
      <c r="H19" s="37">
        <f aca="true" t="shared" si="10" ref="H19:H26">SUM(P19,T19,X19,AB19)</f>
        <v>0</v>
      </c>
      <c r="I19" s="38"/>
      <c r="J19" s="38"/>
      <c r="K19" s="38"/>
      <c r="L19" s="38"/>
      <c r="M19" s="36">
        <f aca="true" t="shared" si="11" ref="M19:M26">SUM(Q19,U19,Y19,AC19)</f>
        <v>10</v>
      </c>
      <c r="N19" s="36">
        <f aca="true" t="shared" si="12" ref="N19:N26">SUM(R19,V19,Z19,AD19)</f>
        <v>32</v>
      </c>
      <c r="O19" s="39"/>
      <c r="P19" s="39"/>
      <c r="Q19" s="39"/>
      <c r="R19" s="39"/>
      <c r="S19" s="39">
        <v>8</v>
      </c>
      <c r="T19" s="39"/>
      <c r="U19" s="39">
        <v>10</v>
      </c>
      <c r="V19" s="39">
        <v>32</v>
      </c>
      <c r="W19" s="39"/>
      <c r="X19" s="39"/>
      <c r="Y19" s="39"/>
      <c r="Z19" s="39"/>
      <c r="AA19" s="39"/>
      <c r="AB19" s="39"/>
      <c r="AC19" s="39"/>
      <c r="AD19" s="39"/>
      <c r="AE19" s="39"/>
      <c r="AF19" s="39">
        <v>2</v>
      </c>
      <c r="AG19" s="39"/>
      <c r="AH19" s="39"/>
      <c r="AI19" s="93">
        <v>1</v>
      </c>
      <c r="AJ19" s="93">
        <v>2</v>
      </c>
      <c r="AK19" s="93">
        <v>2</v>
      </c>
      <c r="AL19" s="93"/>
    </row>
    <row r="20" spans="1:38" ht="69.75" customHeight="1">
      <c r="A20" s="33" t="s">
        <v>33</v>
      </c>
      <c r="B20" s="33" t="s">
        <v>87</v>
      </c>
      <c r="C20" s="42" t="s">
        <v>59</v>
      </c>
      <c r="D20" s="35" t="s">
        <v>41</v>
      </c>
      <c r="E20" s="36">
        <f t="shared" si="7"/>
        <v>50</v>
      </c>
      <c r="F20" s="36">
        <f t="shared" si="8"/>
        <v>21</v>
      </c>
      <c r="G20" s="37">
        <f t="shared" si="9"/>
        <v>8</v>
      </c>
      <c r="H20" s="37">
        <f t="shared" si="10"/>
        <v>8</v>
      </c>
      <c r="I20" s="38"/>
      <c r="J20" s="38">
        <v>8</v>
      </c>
      <c r="K20" s="38"/>
      <c r="L20" s="38"/>
      <c r="M20" s="36">
        <f t="shared" si="11"/>
        <v>5</v>
      </c>
      <c r="N20" s="36">
        <f t="shared" si="12"/>
        <v>29</v>
      </c>
      <c r="O20" s="39"/>
      <c r="P20" s="39"/>
      <c r="Q20" s="39"/>
      <c r="R20" s="39"/>
      <c r="S20" s="39"/>
      <c r="T20" s="39"/>
      <c r="U20" s="39"/>
      <c r="V20" s="39"/>
      <c r="W20" s="39">
        <v>8</v>
      </c>
      <c r="X20" s="39">
        <v>8</v>
      </c>
      <c r="Y20" s="39">
        <v>5</v>
      </c>
      <c r="Z20" s="39">
        <v>29</v>
      </c>
      <c r="AA20" s="39"/>
      <c r="AB20" s="39"/>
      <c r="AC20" s="39"/>
      <c r="AD20" s="39"/>
      <c r="AE20" s="39"/>
      <c r="AF20" s="39"/>
      <c r="AG20" s="39">
        <v>2</v>
      </c>
      <c r="AH20" s="39"/>
      <c r="AI20" s="93">
        <v>1</v>
      </c>
      <c r="AJ20" s="93">
        <v>2</v>
      </c>
      <c r="AK20" s="93">
        <v>2</v>
      </c>
      <c r="AL20" s="93"/>
    </row>
    <row r="21" spans="1:38" ht="58.5" customHeight="1">
      <c r="A21" s="33" t="s">
        <v>35</v>
      </c>
      <c r="B21" s="33" t="s">
        <v>87</v>
      </c>
      <c r="C21" s="42" t="s">
        <v>90</v>
      </c>
      <c r="D21" s="35" t="s">
        <v>41</v>
      </c>
      <c r="E21" s="36">
        <f t="shared" si="7"/>
        <v>25</v>
      </c>
      <c r="F21" s="36">
        <f t="shared" si="8"/>
        <v>13</v>
      </c>
      <c r="G21" s="37">
        <f t="shared" si="9"/>
        <v>8</v>
      </c>
      <c r="H21" s="37">
        <f t="shared" si="10"/>
        <v>0</v>
      </c>
      <c r="I21" s="38"/>
      <c r="J21" s="38"/>
      <c r="K21" s="38"/>
      <c r="L21" s="38"/>
      <c r="M21" s="36">
        <f t="shared" si="11"/>
        <v>5</v>
      </c>
      <c r="N21" s="36">
        <f t="shared" si="12"/>
        <v>12</v>
      </c>
      <c r="O21" s="39"/>
      <c r="P21" s="39"/>
      <c r="Q21" s="39"/>
      <c r="R21" s="39"/>
      <c r="S21" s="39"/>
      <c r="T21" s="39"/>
      <c r="U21" s="39"/>
      <c r="V21" s="39"/>
      <c r="W21" s="39">
        <v>8</v>
      </c>
      <c r="X21" s="39"/>
      <c r="Y21" s="39">
        <v>5</v>
      </c>
      <c r="Z21" s="39">
        <v>12</v>
      </c>
      <c r="AA21" s="39"/>
      <c r="AB21" s="39"/>
      <c r="AC21" s="39"/>
      <c r="AD21" s="39"/>
      <c r="AE21" s="39"/>
      <c r="AF21" s="39"/>
      <c r="AG21" s="39">
        <v>1</v>
      </c>
      <c r="AH21" s="39"/>
      <c r="AI21" s="93">
        <v>1</v>
      </c>
      <c r="AJ21" s="93">
        <v>1</v>
      </c>
      <c r="AK21" s="93">
        <v>1</v>
      </c>
      <c r="AL21" s="93"/>
    </row>
    <row r="22" spans="1:38" ht="52.5" customHeight="1">
      <c r="A22" s="33" t="s">
        <v>36</v>
      </c>
      <c r="B22" s="33" t="s">
        <v>88</v>
      </c>
      <c r="C22" s="42" t="s">
        <v>91</v>
      </c>
      <c r="D22" s="35" t="s">
        <v>41</v>
      </c>
      <c r="E22" s="36">
        <f t="shared" si="7"/>
        <v>50</v>
      </c>
      <c r="F22" s="36">
        <f t="shared" si="8"/>
        <v>29</v>
      </c>
      <c r="G22" s="37">
        <f t="shared" si="9"/>
        <v>8</v>
      </c>
      <c r="H22" s="37">
        <f t="shared" si="10"/>
        <v>16</v>
      </c>
      <c r="I22" s="38"/>
      <c r="J22" s="38">
        <v>16</v>
      </c>
      <c r="K22" s="38"/>
      <c r="L22" s="38"/>
      <c r="M22" s="36">
        <f t="shared" si="11"/>
        <v>5</v>
      </c>
      <c r="N22" s="36">
        <f t="shared" si="12"/>
        <v>21</v>
      </c>
      <c r="O22" s="39"/>
      <c r="P22" s="39"/>
      <c r="Q22" s="39"/>
      <c r="R22" s="39"/>
      <c r="S22" s="39"/>
      <c r="T22" s="39"/>
      <c r="U22" s="39"/>
      <c r="V22" s="39"/>
      <c r="W22" s="39">
        <v>8</v>
      </c>
      <c r="X22" s="39">
        <v>16</v>
      </c>
      <c r="Y22" s="39">
        <v>5</v>
      </c>
      <c r="Z22" s="39">
        <v>21</v>
      </c>
      <c r="AA22" s="39"/>
      <c r="AB22" s="39"/>
      <c r="AC22" s="39"/>
      <c r="AD22" s="39"/>
      <c r="AE22" s="39"/>
      <c r="AF22" s="39"/>
      <c r="AG22" s="39">
        <v>2</v>
      </c>
      <c r="AH22" s="39"/>
      <c r="AI22" s="93">
        <v>1</v>
      </c>
      <c r="AJ22" s="93">
        <v>2</v>
      </c>
      <c r="AK22" s="93">
        <v>2</v>
      </c>
      <c r="AL22" s="93"/>
    </row>
    <row r="23" spans="1:38" ht="78" customHeight="1">
      <c r="A23" s="33" t="s">
        <v>37</v>
      </c>
      <c r="B23" s="33" t="s">
        <v>87</v>
      </c>
      <c r="C23" s="42" t="s">
        <v>55</v>
      </c>
      <c r="D23" s="35" t="s">
        <v>43</v>
      </c>
      <c r="E23" s="36">
        <f t="shared" si="7"/>
        <v>75</v>
      </c>
      <c r="F23" s="36">
        <f t="shared" si="8"/>
        <v>31</v>
      </c>
      <c r="G23" s="37">
        <f t="shared" si="9"/>
        <v>0</v>
      </c>
      <c r="H23" s="37">
        <f t="shared" si="10"/>
        <v>16</v>
      </c>
      <c r="I23" s="38"/>
      <c r="J23" s="38">
        <v>16</v>
      </c>
      <c r="K23" s="38"/>
      <c r="L23" s="38"/>
      <c r="M23" s="36">
        <f t="shared" si="11"/>
        <v>15</v>
      </c>
      <c r="N23" s="36">
        <f t="shared" si="12"/>
        <v>44</v>
      </c>
      <c r="O23" s="39"/>
      <c r="P23" s="39"/>
      <c r="Q23" s="39"/>
      <c r="R23" s="39"/>
      <c r="S23" s="39"/>
      <c r="T23" s="39">
        <v>16</v>
      </c>
      <c r="U23" s="39">
        <v>15</v>
      </c>
      <c r="V23" s="39">
        <v>44</v>
      </c>
      <c r="W23" s="39"/>
      <c r="X23" s="39"/>
      <c r="Y23" s="39"/>
      <c r="Z23" s="39"/>
      <c r="AA23" s="39"/>
      <c r="AB23" s="39"/>
      <c r="AC23" s="39"/>
      <c r="AD23" s="39"/>
      <c r="AE23" s="39"/>
      <c r="AF23" s="39">
        <v>3</v>
      </c>
      <c r="AG23" s="39"/>
      <c r="AH23" s="39"/>
      <c r="AI23" s="93">
        <v>1</v>
      </c>
      <c r="AJ23" s="93">
        <v>3</v>
      </c>
      <c r="AK23" s="93">
        <v>3</v>
      </c>
      <c r="AL23" s="93"/>
    </row>
    <row r="24" spans="1:38" ht="53.25" customHeight="1">
      <c r="A24" s="33" t="s">
        <v>44</v>
      </c>
      <c r="B24" s="33" t="s">
        <v>88</v>
      </c>
      <c r="C24" s="40" t="s">
        <v>47</v>
      </c>
      <c r="D24" s="35" t="s">
        <v>48</v>
      </c>
      <c r="E24" s="36">
        <f t="shared" si="7"/>
        <v>325</v>
      </c>
      <c r="F24" s="36">
        <f t="shared" si="8"/>
        <v>104</v>
      </c>
      <c r="G24" s="37">
        <f t="shared" si="9"/>
        <v>0</v>
      </c>
      <c r="H24" s="37">
        <f t="shared" si="10"/>
        <v>64</v>
      </c>
      <c r="I24" s="38"/>
      <c r="J24" s="38"/>
      <c r="K24" s="38">
        <v>64</v>
      </c>
      <c r="L24" s="38"/>
      <c r="M24" s="36">
        <f t="shared" si="11"/>
        <v>40</v>
      </c>
      <c r="N24" s="36">
        <f t="shared" si="12"/>
        <v>221</v>
      </c>
      <c r="O24" s="39"/>
      <c r="P24" s="39">
        <v>16</v>
      </c>
      <c r="Q24" s="39">
        <v>5</v>
      </c>
      <c r="R24" s="39">
        <v>29</v>
      </c>
      <c r="S24" s="39"/>
      <c r="T24" s="39">
        <v>16</v>
      </c>
      <c r="U24" s="39">
        <v>5</v>
      </c>
      <c r="V24" s="39">
        <v>29</v>
      </c>
      <c r="W24" s="39"/>
      <c r="X24" s="39">
        <v>16</v>
      </c>
      <c r="Y24" s="39">
        <v>10</v>
      </c>
      <c r="Z24" s="39">
        <v>49</v>
      </c>
      <c r="AA24" s="39"/>
      <c r="AB24" s="39">
        <v>16</v>
      </c>
      <c r="AC24" s="39">
        <v>20</v>
      </c>
      <c r="AD24" s="39">
        <v>114</v>
      </c>
      <c r="AE24" s="39">
        <v>2</v>
      </c>
      <c r="AF24" s="39">
        <v>2</v>
      </c>
      <c r="AG24" s="39">
        <v>3</v>
      </c>
      <c r="AH24" s="39">
        <v>6</v>
      </c>
      <c r="AI24" s="93">
        <v>4</v>
      </c>
      <c r="AJ24" s="93">
        <v>13</v>
      </c>
      <c r="AK24" s="93">
        <v>13</v>
      </c>
      <c r="AL24" s="93">
        <v>13</v>
      </c>
    </row>
    <row r="25" spans="1:38" ht="54.75" customHeight="1">
      <c r="A25" s="33" t="s">
        <v>49</v>
      </c>
      <c r="B25" s="33" t="s">
        <v>88</v>
      </c>
      <c r="C25" s="40" t="s">
        <v>82</v>
      </c>
      <c r="D25" s="35" t="s">
        <v>32</v>
      </c>
      <c r="E25" s="36">
        <f t="shared" si="7"/>
        <v>150</v>
      </c>
      <c r="F25" s="36">
        <f t="shared" si="8"/>
        <v>47</v>
      </c>
      <c r="G25" s="37">
        <f t="shared" si="9"/>
        <v>0</v>
      </c>
      <c r="H25" s="37">
        <f t="shared" si="10"/>
        <v>32</v>
      </c>
      <c r="I25" s="38"/>
      <c r="J25" s="38"/>
      <c r="K25" s="38">
        <v>32</v>
      </c>
      <c r="L25" s="38"/>
      <c r="M25" s="36">
        <f t="shared" si="11"/>
        <v>15</v>
      </c>
      <c r="N25" s="36">
        <f t="shared" si="12"/>
        <v>103</v>
      </c>
      <c r="O25" s="39"/>
      <c r="P25" s="39">
        <v>8</v>
      </c>
      <c r="Q25" s="39">
        <v>5</v>
      </c>
      <c r="R25" s="39">
        <v>37</v>
      </c>
      <c r="S25" s="39"/>
      <c r="T25" s="39">
        <v>8</v>
      </c>
      <c r="U25" s="39">
        <v>5</v>
      </c>
      <c r="V25" s="39">
        <v>37</v>
      </c>
      <c r="W25" s="39"/>
      <c r="X25" s="39">
        <v>8</v>
      </c>
      <c r="Y25" s="39">
        <v>5</v>
      </c>
      <c r="Z25" s="39">
        <v>12</v>
      </c>
      <c r="AA25" s="39"/>
      <c r="AB25" s="39">
        <v>8</v>
      </c>
      <c r="AC25" s="39"/>
      <c r="AD25" s="39">
        <v>17</v>
      </c>
      <c r="AE25" s="39">
        <v>2</v>
      </c>
      <c r="AF25" s="39">
        <v>2</v>
      </c>
      <c r="AG25" s="39">
        <v>1</v>
      </c>
      <c r="AH25" s="39">
        <v>1</v>
      </c>
      <c r="AI25" s="93">
        <v>2</v>
      </c>
      <c r="AJ25" s="93">
        <v>6</v>
      </c>
      <c r="AK25" s="93">
        <v>6</v>
      </c>
      <c r="AL25" s="93">
        <v>6</v>
      </c>
    </row>
    <row r="26" spans="1:38" ht="57" customHeight="1">
      <c r="A26" s="33" t="s">
        <v>50</v>
      </c>
      <c r="B26" s="33" t="s">
        <v>89</v>
      </c>
      <c r="C26" s="34" t="s">
        <v>68</v>
      </c>
      <c r="D26" s="35" t="s">
        <v>43</v>
      </c>
      <c r="E26" s="36">
        <f t="shared" si="7"/>
        <v>150</v>
      </c>
      <c r="F26" s="36">
        <f t="shared" si="8"/>
        <v>0</v>
      </c>
      <c r="G26" s="37">
        <f t="shared" si="9"/>
        <v>0</v>
      </c>
      <c r="H26" s="37">
        <f t="shared" si="10"/>
        <v>0</v>
      </c>
      <c r="I26" s="38"/>
      <c r="J26" s="38"/>
      <c r="K26" s="38"/>
      <c r="L26" s="38"/>
      <c r="M26" s="36">
        <f t="shared" si="11"/>
        <v>0</v>
      </c>
      <c r="N26" s="36">
        <f t="shared" si="12"/>
        <v>150</v>
      </c>
      <c r="O26" s="39"/>
      <c r="P26" s="39"/>
      <c r="Q26" s="39"/>
      <c r="R26" s="39">
        <v>30</v>
      </c>
      <c r="S26" s="39"/>
      <c r="T26" s="39"/>
      <c r="U26" s="39"/>
      <c r="V26" s="39">
        <v>120</v>
      </c>
      <c r="W26" s="39"/>
      <c r="X26" s="39"/>
      <c r="Y26" s="39"/>
      <c r="Z26" s="39"/>
      <c r="AA26" s="39"/>
      <c r="AB26" s="39"/>
      <c r="AC26" s="39"/>
      <c r="AD26" s="39"/>
      <c r="AE26" s="39">
        <v>1</v>
      </c>
      <c r="AF26" s="39">
        <v>4</v>
      </c>
      <c r="AG26" s="39"/>
      <c r="AH26" s="39"/>
      <c r="AI26" s="93"/>
      <c r="AJ26" s="93">
        <v>5</v>
      </c>
      <c r="AK26" s="93">
        <v>5</v>
      </c>
      <c r="AL26" s="93"/>
    </row>
    <row r="27" spans="1:38" s="81" customFormat="1" ht="35.25" customHeight="1">
      <c r="A27" s="76" t="s">
        <v>57</v>
      </c>
      <c r="B27" s="76"/>
      <c r="C27" s="78" t="s">
        <v>76</v>
      </c>
      <c r="D27" s="79"/>
      <c r="E27" s="80">
        <f>SUM(E28:E34)</f>
        <v>710</v>
      </c>
      <c r="F27" s="80">
        <f aca="true" t="shared" si="13" ref="F27:AL27">SUM(F28:F34)</f>
        <v>165</v>
      </c>
      <c r="G27" s="80">
        <f t="shared" si="13"/>
        <v>24</v>
      </c>
      <c r="H27" s="80">
        <f t="shared" si="13"/>
        <v>96</v>
      </c>
      <c r="I27" s="80">
        <f t="shared" si="13"/>
        <v>80</v>
      </c>
      <c r="J27" s="80">
        <f t="shared" si="13"/>
        <v>16</v>
      </c>
      <c r="K27" s="80">
        <f t="shared" si="13"/>
        <v>0</v>
      </c>
      <c r="L27" s="80">
        <f t="shared" si="13"/>
        <v>0</v>
      </c>
      <c r="M27" s="80">
        <f t="shared" si="13"/>
        <v>45</v>
      </c>
      <c r="N27" s="80">
        <f t="shared" si="13"/>
        <v>545</v>
      </c>
      <c r="O27" s="80">
        <f t="shared" si="13"/>
        <v>8</v>
      </c>
      <c r="P27" s="80">
        <f t="shared" si="13"/>
        <v>8</v>
      </c>
      <c r="Q27" s="80">
        <f t="shared" si="13"/>
        <v>15</v>
      </c>
      <c r="R27" s="80">
        <f t="shared" si="13"/>
        <v>44</v>
      </c>
      <c r="S27" s="80">
        <f t="shared" si="13"/>
        <v>8</v>
      </c>
      <c r="T27" s="80">
        <f t="shared" si="13"/>
        <v>16</v>
      </c>
      <c r="U27" s="80">
        <f t="shared" si="13"/>
        <v>10</v>
      </c>
      <c r="V27" s="80">
        <f t="shared" si="13"/>
        <v>66</v>
      </c>
      <c r="W27" s="80">
        <f t="shared" si="13"/>
        <v>0</v>
      </c>
      <c r="X27" s="80">
        <f t="shared" si="13"/>
        <v>40</v>
      </c>
      <c r="Y27" s="80">
        <f t="shared" si="13"/>
        <v>10</v>
      </c>
      <c r="Z27" s="80">
        <f t="shared" si="13"/>
        <v>190</v>
      </c>
      <c r="AA27" s="80">
        <f t="shared" si="13"/>
        <v>8</v>
      </c>
      <c r="AB27" s="80">
        <f t="shared" si="13"/>
        <v>32</v>
      </c>
      <c r="AC27" s="80">
        <f t="shared" si="13"/>
        <v>10</v>
      </c>
      <c r="AD27" s="80">
        <f t="shared" si="13"/>
        <v>245</v>
      </c>
      <c r="AE27" s="80">
        <f t="shared" si="13"/>
        <v>3</v>
      </c>
      <c r="AF27" s="80">
        <f t="shared" si="13"/>
        <v>4</v>
      </c>
      <c r="AG27" s="80">
        <f t="shared" si="13"/>
        <v>9</v>
      </c>
      <c r="AH27" s="80">
        <f t="shared" si="13"/>
        <v>11</v>
      </c>
      <c r="AI27" s="80">
        <f t="shared" si="13"/>
        <v>8</v>
      </c>
      <c r="AJ27" s="80">
        <f t="shared" si="13"/>
        <v>27</v>
      </c>
      <c r="AK27" s="80">
        <f t="shared" si="13"/>
        <v>27</v>
      </c>
      <c r="AL27" s="80">
        <f t="shared" si="13"/>
        <v>27</v>
      </c>
    </row>
    <row r="28" spans="1:38" ht="81.75" customHeight="1">
      <c r="A28" s="33" t="s">
        <v>31</v>
      </c>
      <c r="B28" s="33" t="s">
        <v>87</v>
      </c>
      <c r="C28" s="40" t="s">
        <v>92</v>
      </c>
      <c r="D28" s="35" t="s">
        <v>72</v>
      </c>
      <c r="E28" s="36">
        <f aca="true" t="shared" si="14" ref="E28:E34">SUM(F28,N28)</f>
        <v>75</v>
      </c>
      <c r="F28" s="36">
        <f aca="true" t="shared" si="15" ref="F28:F34">SUM(G28,H28,M28)</f>
        <v>31</v>
      </c>
      <c r="G28" s="37">
        <f aca="true" t="shared" si="16" ref="G28:G34">SUM(O28,S28,W28,AA28)</f>
        <v>8</v>
      </c>
      <c r="H28" s="37">
        <f aca="true" t="shared" si="17" ref="H28:H34">SUM(P28,T28,X28,AB28)</f>
        <v>8</v>
      </c>
      <c r="I28" s="38">
        <v>8</v>
      </c>
      <c r="J28" s="38"/>
      <c r="K28" s="38"/>
      <c r="L28" s="38"/>
      <c r="M28" s="36">
        <f aca="true" t="shared" si="18" ref="M28:M34">SUM(Q28,U28,Y28,AC28)</f>
        <v>15</v>
      </c>
      <c r="N28" s="36">
        <f aca="true" t="shared" si="19" ref="N28:N34">SUM(R28,V28,Z28,AD28)</f>
        <v>44</v>
      </c>
      <c r="O28" s="39">
        <v>8</v>
      </c>
      <c r="P28" s="39">
        <v>8</v>
      </c>
      <c r="Q28" s="39">
        <v>15</v>
      </c>
      <c r="R28" s="39">
        <v>44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v>3</v>
      </c>
      <c r="AF28" s="39"/>
      <c r="AG28" s="39"/>
      <c r="AH28" s="39"/>
      <c r="AI28" s="93">
        <v>1</v>
      </c>
      <c r="AJ28" s="93">
        <v>3</v>
      </c>
      <c r="AK28" s="93">
        <v>3</v>
      </c>
      <c r="AL28" s="93">
        <v>3</v>
      </c>
    </row>
    <row r="29" spans="1:38" ht="60.75" customHeight="1">
      <c r="A29" s="33" t="s">
        <v>33</v>
      </c>
      <c r="B29" s="33" t="s">
        <v>88</v>
      </c>
      <c r="C29" s="42" t="s">
        <v>51</v>
      </c>
      <c r="D29" s="35" t="s">
        <v>43</v>
      </c>
      <c r="E29" s="36">
        <f t="shared" si="14"/>
        <v>50</v>
      </c>
      <c r="F29" s="36">
        <f t="shared" si="15"/>
        <v>13</v>
      </c>
      <c r="G29" s="37">
        <f t="shared" si="16"/>
        <v>8</v>
      </c>
      <c r="H29" s="37">
        <f t="shared" si="17"/>
        <v>0</v>
      </c>
      <c r="I29" s="38"/>
      <c r="J29" s="38"/>
      <c r="K29" s="38"/>
      <c r="L29" s="38"/>
      <c r="M29" s="36">
        <f t="shared" si="18"/>
        <v>5</v>
      </c>
      <c r="N29" s="36">
        <f t="shared" si="19"/>
        <v>37</v>
      </c>
      <c r="O29" s="39"/>
      <c r="P29" s="39"/>
      <c r="Q29" s="39"/>
      <c r="R29" s="39"/>
      <c r="S29" s="39">
        <v>8</v>
      </c>
      <c r="T29" s="39"/>
      <c r="U29" s="39">
        <v>5</v>
      </c>
      <c r="V29" s="39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>
        <v>2</v>
      </c>
      <c r="AG29" s="39"/>
      <c r="AH29" s="39"/>
      <c r="AI29" s="93">
        <v>1</v>
      </c>
      <c r="AJ29" s="93">
        <v>2</v>
      </c>
      <c r="AK29" s="93">
        <v>2</v>
      </c>
      <c r="AL29" s="93">
        <v>2</v>
      </c>
    </row>
    <row r="30" spans="1:38" ht="48" customHeight="1">
      <c r="A30" s="33" t="s">
        <v>35</v>
      </c>
      <c r="B30" s="33" t="s">
        <v>88</v>
      </c>
      <c r="C30" s="42" t="s">
        <v>60</v>
      </c>
      <c r="D30" s="35" t="s">
        <v>32</v>
      </c>
      <c r="E30" s="36">
        <f t="shared" si="14"/>
        <v>50</v>
      </c>
      <c r="F30" s="36">
        <f t="shared" si="15"/>
        <v>16</v>
      </c>
      <c r="G30" s="37">
        <f t="shared" si="16"/>
        <v>8</v>
      </c>
      <c r="H30" s="37">
        <f t="shared" si="17"/>
        <v>8</v>
      </c>
      <c r="I30" s="38">
        <v>8</v>
      </c>
      <c r="J30" s="38"/>
      <c r="K30" s="38"/>
      <c r="L30" s="38"/>
      <c r="M30" s="36">
        <f t="shared" si="18"/>
        <v>0</v>
      </c>
      <c r="N30" s="36">
        <f t="shared" si="19"/>
        <v>34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8</v>
      </c>
      <c r="AB30" s="39">
        <v>8</v>
      </c>
      <c r="AC30" s="39"/>
      <c r="AD30" s="39">
        <v>34</v>
      </c>
      <c r="AE30" s="39"/>
      <c r="AF30" s="39"/>
      <c r="AG30" s="39"/>
      <c r="AH30" s="39">
        <v>2</v>
      </c>
      <c r="AI30" s="93">
        <v>1</v>
      </c>
      <c r="AJ30" s="93">
        <v>2</v>
      </c>
      <c r="AK30" s="93">
        <v>2</v>
      </c>
      <c r="AL30" s="93">
        <v>2</v>
      </c>
    </row>
    <row r="31" spans="1:38" ht="57.75" customHeight="1">
      <c r="A31" s="33" t="s">
        <v>36</v>
      </c>
      <c r="B31" s="33" t="s">
        <v>88</v>
      </c>
      <c r="C31" s="40" t="s">
        <v>94</v>
      </c>
      <c r="D31" s="35" t="s">
        <v>48</v>
      </c>
      <c r="E31" s="36">
        <f t="shared" si="14"/>
        <v>200</v>
      </c>
      <c r="F31" s="36">
        <f t="shared" si="15"/>
        <v>60</v>
      </c>
      <c r="G31" s="37">
        <f t="shared" si="16"/>
        <v>0</v>
      </c>
      <c r="H31" s="37">
        <f t="shared" si="17"/>
        <v>40</v>
      </c>
      <c r="I31" s="38">
        <v>40</v>
      </c>
      <c r="J31" s="38"/>
      <c r="K31" s="38"/>
      <c r="L31" s="38"/>
      <c r="M31" s="36">
        <f t="shared" si="18"/>
        <v>20</v>
      </c>
      <c r="N31" s="36">
        <f t="shared" si="19"/>
        <v>140</v>
      </c>
      <c r="O31" s="39"/>
      <c r="P31" s="39"/>
      <c r="Q31" s="39"/>
      <c r="R31" s="39"/>
      <c r="S31" s="39"/>
      <c r="T31" s="39">
        <v>8</v>
      </c>
      <c r="U31" s="39">
        <v>5</v>
      </c>
      <c r="V31" s="39">
        <v>12</v>
      </c>
      <c r="W31" s="39"/>
      <c r="X31" s="39">
        <v>16</v>
      </c>
      <c r="Y31" s="39">
        <v>5</v>
      </c>
      <c r="Z31" s="39">
        <v>54</v>
      </c>
      <c r="AA31" s="39"/>
      <c r="AB31" s="39">
        <v>16</v>
      </c>
      <c r="AC31" s="39">
        <v>10</v>
      </c>
      <c r="AD31" s="39">
        <v>74</v>
      </c>
      <c r="AE31" s="39"/>
      <c r="AF31" s="39">
        <v>1</v>
      </c>
      <c r="AG31" s="39">
        <v>3</v>
      </c>
      <c r="AH31" s="39">
        <v>4</v>
      </c>
      <c r="AI31" s="93">
        <v>3</v>
      </c>
      <c r="AJ31" s="93">
        <v>8</v>
      </c>
      <c r="AK31" s="93">
        <v>8</v>
      </c>
      <c r="AL31" s="93">
        <v>8</v>
      </c>
    </row>
    <row r="32" spans="1:38" ht="57" customHeight="1">
      <c r="A32" s="33" t="s">
        <v>37</v>
      </c>
      <c r="B32" s="33" t="s">
        <v>88</v>
      </c>
      <c r="C32" s="40" t="s">
        <v>80</v>
      </c>
      <c r="D32" s="35" t="s">
        <v>43</v>
      </c>
      <c r="E32" s="36">
        <f t="shared" si="14"/>
        <v>75</v>
      </c>
      <c r="F32" s="36">
        <f t="shared" si="15"/>
        <v>24</v>
      </c>
      <c r="G32" s="37">
        <f t="shared" si="16"/>
        <v>0</v>
      </c>
      <c r="H32" s="37">
        <f t="shared" si="17"/>
        <v>24</v>
      </c>
      <c r="I32" s="38">
        <v>24</v>
      </c>
      <c r="J32" s="38"/>
      <c r="K32" s="38"/>
      <c r="L32" s="38"/>
      <c r="M32" s="36">
        <f t="shared" si="18"/>
        <v>0</v>
      </c>
      <c r="N32" s="36">
        <f t="shared" si="19"/>
        <v>51</v>
      </c>
      <c r="O32" s="39"/>
      <c r="P32" s="39"/>
      <c r="Q32" s="39"/>
      <c r="R32" s="39"/>
      <c r="S32" s="39"/>
      <c r="T32" s="39">
        <v>8</v>
      </c>
      <c r="U32" s="39"/>
      <c r="V32" s="39">
        <v>17</v>
      </c>
      <c r="W32" s="39"/>
      <c r="X32" s="39">
        <v>8</v>
      </c>
      <c r="Y32" s="39"/>
      <c r="Z32" s="39">
        <v>17</v>
      </c>
      <c r="AA32" s="39"/>
      <c r="AB32" s="39">
        <v>8</v>
      </c>
      <c r="AC32" s="39"/>
      <c r="AD32" s="39">
        <v>17</v>
      </c>
      <c r="AE32" s="39"/>
      <c r="AF32" s="39">
        <v>1</v>
      </c>
      <c r="AG32" s="39">
        <v>1</v>
      </c>
      <c r="AH32" s="39">
        <v>1</v>
      </c>
      <c r="AI32" s="93">
        <v>1</v>
      </c>
      <c r="AJ32" s="93">
        <v>3</v>
      </c>
      <c r="AK32" s="93">
        <v>3</v>
      </c>
      <c r="AL32" s="93">
        <v>3</v>
      </c>
    </row>
    <row r="33" spans="1:38" ht="84" customHeight="1">
      <c r="A33" s="33" t="s">
        <v>44</v>
      </c>
      <c r="B33" s="33" t="s">
        <v>89</v>
      </c>
      <c r="C33" s="40" t="s">
        <v>81</v>
      </c>
      <c r="D33" s="35" t="s">
        <v>41</v>
      </c>
      <c r="E33" s="36">
        <f t="shared" si="14"/>
        <v>50</v>
      </c>
      <c r="F33" s="36">
        <f t="shared" si="15"/>
        <v>21</v>
      </c>
      <c r="G33" s="37">
        <f t="shared" si="16"/>
        <v>0</v>
      </c>
      <c r="H33" s="37">
        <f t="shared" si="17"/>
        <v>16</v>
      </c>
      <c r="I33" s="38"/>
      <c r="J33" s="38">
        <v>16</v>
      </c>
      <c r="K33" s="38"/>
      <c r="L33" s="38"/>
      <c r="M33" s="36">
        <f t="shared" si="18"/>
        <v>5</v>
      </c>
      <c r="N33" s="36">
        <f t="shared" si="19"/>
        <v>29</v>
      </c>
      <c r="O33" s="39"/>
      <c r="P33" s="39"/>
      <c r="Q33" s="39"/>
      <c r="R33" s="39"/>
      <c r="S33" s="39"/>
      <c r="T33" s="39"/>
      <c r="U33" s="39"/>
      <c r="V33" s="39"/>
      <c r="W33" s="39"/>
      <c r="X33" s="39">
        <v>16</v>
      </c>
      <c r="Y33" s="39">
        <v>5</v>
      </c>
      <c r="Z33" s="39">
        <v>29</v>
      </c>
      <c r="AA33" s="39"/>
      <c r="AB33" s="39"/>
      <c r="AC33" s="39"/>
      <c r="AD33" s="39"/>
      <c r="AE33" s="39"/>
      <c r="AF33" s="39"/>
      <c r="AG33" s="39">
        <v>2</v>
      </c>
      <c r="AH33" s="39"/>
      <c r="AI33" s="93">
        <v>1</v>
      </c>
      <c r="AJ33" s="93">
        <v>2</v>
      </c>
      <c r="AK33" s="93">
        <v>2</v>
      </c>
      <c r="AL33" s="93">
        <v>2</v>
      </c>
    </row>
    <row r="34" spans="1:38" ht="60" customHeight="1">
      <c r="A34" s="33" t="s">
        <v>49</v>
      </c>
      <c r="B34" s="33" t="s">
        <v>89</v>
      </c>
      <c r="C34" s="40" t="s">
        <v>64</v>
      </c>
      <c r="D34" s="35" t="s">
        <v>32</v>
      </c>
      <c r="E34" s="36">
        <f t="shared" si="14"/>
        <v>210</v>
      </c>
      <c r="F34" s="36">
        <f t="shared" si="15"/>
        <v>0</v>
      </c>
      <c r="G34" s="37">
        <f t="shared" si="16"/>
        <v>0</v>
      </c>
      <c r="H34" s="37">
        <f t="shared" si="17"/>
        <v>0</v>
      </c>
      <c r="I34" s="38"/>
      <c r="J34" s="38"/>
      <c r="K34" s="38"/>
      <c r="L34" s="38"/>
      <c r="M34" s="36">
        <f t="shared" si="18"/>
        <v>0</v>
      </c>
      <c r="N34" s="36">
        <f t="shared" si="19"/>
        <v>210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>
        <v>90</v>
      </c>
      <c r="AA34" s="39"/>
      <c r="AB34" s="39"/>
      <c r="AC34" s="39"/>
      <c r="AD34" s="39">
        <v>120</v>
      </c>
      <c r="AE34" s="39"/>
      <c r="AF34" s="39"/>
      <c r="AG34" s="39">
        <v>3</v>
      </c>
      <c r="AH34" s="39">
        <v>4</v>
      </c>
      <c r="AI34" s="93"/>
      <c r="AJ34" s="93">
        <v>7</v>
      </c>
      <c r="AK34" s="93">
        <v>7</v>
      </c>
      <c r="AL34" s="93">
        <v>7</v>
      </c>
    </row>
    <row r="35" spans="1:38" s="81" customFormat="1" ht="41.25" customHeight="1">
      <c r="A35" s="76" t="s">
        <v>56</v>
      </c>
      <c r="B35" s="76"/>
      <c r="C35" s="78" t="s">
        <v>77</v>
      </c>
      <c r="D35" s="79"/>
      <c r="E35" s="80">
        <f>SUM(E36:E42)</f>
        <v>710</v>
      </c>
      <c r="F35" s="80">
        <f aca="true" t="shared" si="20" ref="F35:AL35">SUM(F36:F42)</f>
        <v>165</v>
      </c>
      <c r="G35" s="80">
        <f t="shared" si="20"/>
        <v>16</v>
      </c>
      <c r="H35" s="80">
        <f t="shared" si="20"/>
        <v>104</v>
      </c>
      <c r="I35" s="80">
        <f t="shared" si="20"/>
        <v>16</v>
      </c>
      <c r="J35" s="80">
        <f t="shared" si="20"/>
        <v>88</v>
      </c>
      <c r="K35" s="80">
        <f t="shared" si="20"/>
        <v>0</v>
      </c>
      <c r="L35" s="80">
        <f t="shared" si="20"/>
        <v>0</v>
      </c>
      <c r="M35" s="80">
        <f t="shared" si="20"/>
        <v>45</v>
      </c>
      <c r="N35" s="80">
        <f t="shared" si="20"/>
        <v>545</v>
      </c>
      <c r="O35" s="80">
        <f t="shared" si="20"/>
        <v>16</v>
      </c>
      <c r="P35" s="80">
        <f t="shared" si="20"/>
        <v>0</v>
      </c>
      <c r="Q35" s="80">
        <f t="shared" si="20"/>
        <v>15</v>
      </c>
      <c r="R35" s="80">
        <f t="shared" si="20"/>
        <v>44</v>
      </c>
      <c r="S35" s="80">
        <f t="shared" si="20"/>
        <v>0</v>
      </c>
      <c r="T35" s="80">
        <f t="shared" si="20"/>
        <v>24</v>
      </c>
      <c r="U35" s="80">
        <f t="shared" si="20"/>
        <v>5</v>
      </c>
      <c r="V35" s="80">
        <f t="shared" si="20"/>
        <v>71</v>
      </c>
      <c r="W35" s="80">
        <f t="shared" si="20"/>
        <v>0</v>
      </c>
      <c r="X35" s="80">
        <f t="shared" si="20"/>
        <v>40</v>
      </c>
      <c r="Y35" s="80">
        <f t="shared" si="20"/>
        <v>10</v>
      </c>
      <c r="Z35" s="80">
        <f t="shared" si="20"/>
        <v>190</v>
      </c>
      <c r="AA35" s="80">
        <f t="shared" si="20"/>
        <v>0</v>
      </c>
      <c r="AB35" s="80">
        <f t="shared" si="20"/>
        <v>40</v>
      </c>
      <c r="AC35" s="80">
        <f t="shared" si="20"/>
        <v>15</v>
      </c>
      <c r="AD35" s="80">
        <f t="shared" si="20"/>
        <v>240</v>
      </c>
      <c r="AE35" s="80">
        <f t="shared" si="20"/>
        <v>3</v>
      </c>
      <c r="AF35" s="80">
        <f t="shared" si="20"/>
        <v>4</v>
      </c>
      <c r="AG35" s="80">
        <f t="shared" si="20"/>
        <v>9</v>
      </c>
      <c r="AH35" s="80">
        <f t="shared" si="20"/>
        <v>11</v>
      </c>
      <c r="AI35" s="80">
        <f t="shared" si="20"/>
        <v>8</v>
      </c>
      <c r="AJ35" s="80">
        <f t="shared" si="20"/>
        <v>27</v>
      </c>
      <c r="AK35" s="80">
        <f t="shared" si="20"/>
        <v>27</v>
      </c>
      <c r="AL35" s="80">
        <f t="shared" si="20"/>
        <v>27</v>
      </c>
    </row>
    <row r="36" spans="1:38" ht="69.75" customHeight="1">
      <c r="A36" s="33" t="s">
        <v>31</v>
      </c>
      <c r="B36" s="33" t="s">
        <v>88</v>
      </c>
      <c r="C36" s="40" t="s">
        <v>61</v>
      </c>
      <c r="D36" s="35" t="s">
        <v>34</v>
      </c>
      <c r="E36" s="36">
        <f aca="true" t="shared" si="21" ref="E36:E42">SUM(F36,N36)</f>
        <v>75</v>
      </c>
      <c r="F36" s="36">
        <f aca="true" t="shared" si="22" ref="F36:F42">SUM(G36,H36,M36)</f>
        <v>31</v>
      </c>
      <c r="G36" s="37">
        <f aca="true" t="shared" si="23" ref="G36:G42">SUM(O36,S36,W36,AA36)</f>
        <v>16</v>
      </c>
      <c r="H36" s="37">
        <f aca="true" t="shared" si="24" ref="H36:H42">SUM(P36,T36,X36,AB36)</f>
        <v>0</v>
      </c>
      <c r="I36" s="38"/>
      <c r="J36" s="38"/>
      <c r="K36" s="38"/>
      <c r="L36" s="38"/>
      <c r="M36" s="36">
        <f aca="true" t="shared" si="25" ref="M36:M42">SUM(Q36,U36,Y36,AC36)</f>
        <v>15</v>
      </c>
      <c r="N36" s="36">
        <f aca="true" t="shared" si="26" ref="N36:N42">SUM(R36,V36,Z36,AD36)</f>
        <v>44</v>
      </c>
      <c r="O36" s="39">
        <v>16</v>
      </c>
      <c r="P36" s="39"/>
      <c r="Q36" s="39">
        <v>15</v>
      </c>
      <c r="R36" s="39">
        <v>44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>
        <v>3</v>
      </c>
      <c r="AF36" s="39"/>
      <c r="AG36" s="39"/>
      <c r="AH36" s="39"/>
      <c r="AI36" s="93">
        <v>1</v>
      </c>
      <c r="AJ36" s="93">
        <v>3</v>
      </c>
      <c r="AK36" s="93">
        <v>3</v>
      </c>
      <c r="AL36" s="93">
        <v>3</v>
      </c>
    </row>
    <row r="37" spans="1:38" ht="58.5" customHeight="1">
      <c r="A37" s="33" t="s">
        <v>33</v>
      </c>
      <c r="B37" s="33" t="s">
        <v>89</v>
      </c>
      <c r="C37" s="40" t="s">
        <v>85</v>
      </c>
      <c r="D37" s="35" t="s">
        <v>48</v>
      </c>
      <c r="E37" s="36">
        <f t="shared" si="21"/>
        <v>75</v>
      </c>
      <c r="F37" s="36">
        <f t="shared" si="22"/>
        <v>21</v>
      </c>
      <c r="G37" s="37">
        <f t="shared" si="23"/>
        <v>0</v>
      </c>
      <c r="H37" s="37">
        <f t="shared" si="24"/>
        <v>16</v>
      </c>
      <c r="I37" s="38"/>
      <c r="J37" s="38">
        <v>16</v>
      </c>
      <c r="K37" s="38"/>
      <c r="L37" s="38"/>
      <c r="M37" s="36">
        <f t="shared" si="25"/>
        <v>5</v>
      </c>
      <c r="N37" s="36">
        <f t="shared" si="26"/>
        <v>54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>
        <v>16</v>
      </c>
      <c r="AC37" s="39">
        <v>5</v>
      </c>
      <c r="AD37" s="39">
        <v>54</v>
      </c>
      <c r="AE37" s="39"/>
      <c r="AF37" s="39"/>
      <c r="AG37" s="39"/>
      <c r="AH37" s="39">
        <v>3</v>
      </c>
      <c r="AI37" s="93">
        <v>1</v>
      </c>
      <c r="AJ37" s="93">
        <v>3</v>
      </c>
      <c r="AK37" s="93">
        <v>3</v>
      </c>
      <c r="AL37" s="93">
        <v>3</v>
      </c>
    </row>
    <row r="38" spans="1:38" ht="66" customHeight="1">
      <c r="A38" s="33" t="s">
        <v>35</v>
      </c>
      <c r="B38" s="33" t="s">
        <v>89</v>
      </c>
      <c r="C38" s="40" t="s">
        <v>95</v>
      </c>
      <c r="D38" s="35" t="s">
        <v>71</v>
      </c>
      <c r="E38" s="36">
        <f t="shared" si="21"/>
        <v>175</v>
      </c>
      <c r="F38" s="36">
        <f t="shared" si="22"/>
        <v>58</v>
      </c>
      <c r="G38" s="37">
        <f t="shared" si="23"/>
        <v>0</v>
      </c>
      <c r="H38" s="37">
        <f t="shared" si="24"/>
        <v>48</v>
      </c>
      <c r="I38" s="38"/>
      <c r="J38" s="38">
        <v>48</v>
      </c>
      <c r="K38" s="38"/>
      <c r="L38" s="38"/>
      <c r="M38" s="36">
        <f t="shared" si="25"/>
        <v>10</v>
      </c>
      <c r="N38" s="36">
        <f t="shared" si="26"/>
        <v>117</v>
      </c>
      <c r="O38" s="39"/>
      <c r="P38" s="39"/>
      <c r="Q38" s="39"/>
      <c r="R38" s="39"/>
      <c r="S38" s="39"/>
      <c r="T38" s="39">
        <v>16</v>
      </c>
      <c r="U38" s="39">
        <v>5</v>
      </c>
      <c r="V38" s="39">
        <v>54</v>
      </c>
      <c r="W38" s="39"/>
      <c r="X38" s="39">
        <v>16</v>
      </c>
      <c r="Y38" s="39">
        <v>5</v>
      </c>
      <c r="Z38" s="39">
        <v>29</v>
      </c>
      <c r="AA38" s="39"/>
      <c r="AB38" s="39">
        <v>16</v>
      </c>
      <c r="AC38" s="39"/>
      <c r="AD38" s="39">
        <v>34</v>
      </c>
      <c r="AE38" s="39"/>
      <c r="AF38" s="39">
        <v>3</v>
      </c>
      <c r="AG38" s="39">
        <v>2</v>
      </c>
      <c r="AH38" s="39">
        <v>2</v>
      </c>
      <c r="AI38" s="93">
        <v>2</v>
      </c>
      <c r="AJ38" s="93">
        <v>7</v>
      </c>
      <c r="AK38" s="93">
        <v>7</v>
      </c>
      <c r="AL38" s="93">
        <v>7</v>
      </c>
    </row>
    <row r="39" spans="1:38" ht="63" customHeight="1">
      <c r="A39" s="33" t="s">
        <v>36</v>
      </c>
      <c r="B39" s="33" t="s">
        <v>89</v>
      </c>
      <c r="C39" s="40" t="s">
        <v>78</v>
      </c>
      <c r="D39" s="35" t="s">
        <v>32</v>
      </c>
      <c r="E39" s="36">
        <f t="shared" si="21"/>
        <v>100</v>
      </c>
      <c r="F39" s="36">
        <f t="shared" si="22"/>
        <v>31</v>
      </c>
      <c r="G39" s="37">
        <f t="shared" si="23"/>
        <v>0</v>
      </c>
      <c r="H39" s="37">
        <f t="shared" si="24"/>
        <v>16</v>
      </c>
      <c r="I39" s="38"/>
      <c r="J39" s="38">
        <v>16</v>
      </c>
      <c r="K39" s="38"/>
      <c r="L39" s="38"/>
      <c r="M39" s="36">
        <f t="shared" si="25"/>
        <v>15</v>
      </c>
      <c r="N39" s="36">
        <f t="shared" si="26"/>
        <v>69</v>
      </c>
      <c r="O39" s="39"/>
      <c r="P39" s="39"/>
      <c r="Q39" s="39"/>
      <c r="R39" s="39"/>
      <c r="S39" s="39"/>
      <c r="T39" s="39"/>
      <c r="U39" s="39"/>
      <c r="V39" s="39"/>
      <c r="W39" s="39"/>
      <c r="X39" s="39">
        <v>8</v>
      </c>
      <c r="Y39" s="39">
        <v>5</v>
      </c>
      <c r="Z39" s="39">
        <v>37</v>
      </c>
      <c r="AA39" s="39"/>
      <c r="AB39" s="39">
        <v>8</v>
      </c>
      <c r="AC39" s="39">
        <v>10</v>
      </c>
      <c r="AD39" s="39">
        <v>32</v>
      </c>
      <c r="AE39" s="39"/>
      <c r="AF39" s="39"/>
      <c r="AG39" s="39">
        <v>2</v>
      </c>
      <c r="AH39" s="39">
        <v>2</v>
      </c>
      <c r="AI39" s="93">
        <v>2</v>
      </c>
      <c r="AJ39" s="93">
        <v>4</v>
      </c>
      <c r="AK39" s="93">
        <v>4</v>
      </c>
      <c r="AL39" s="93">
        <v>4</v>
      </c>
    </row>
    <row r="40" spans="1:38" ht="49.5" customHeight="1">
      <c r="A40" s="33" t="s">
        <v>37</v>
      </c>
      <c r="B40" s="33" t="s">
        <v>89</v>
      </c>
      <c r="C40" s="40" t="s">
        <v>67</v>
      </c>
      <c r="D40" s="35" t="s">
        <v>41</v>
      </c>
      <c r="E40" s="36">
        <f t="shared" si="21"/>
        <v>25</v>
      </c>
      <c r="F40" s="36">
        <f t="shared" si="22"/>
        <v>8</v>
      </c>
      <c r="G40" s="37">
        <f t="shared" si="23"/>
        <v>0</v>
      </c>
      <c r="H40" s="37">
        <f t="shared" si="24"/>
        <v>8</v>
      </c>
      <c r="I40" s="38"/>
      <c r="J40" s="38">
        <v>8</v>
      </c>
      <c r="K40" s="38"/>
      <c r="L40" s="38"/>
      <c r="M40" s="36">
        <f t="shared" si="25"/>
        <v>0</v>
      </c>
      <c r="N40" s="36">
        <f t="shared" si="26"/>
        <v>17</v>
      </c>
      <c r="O40" s="39"/>
      <c r="P40" s="39"/>
      <c r="Q40" s="39"/>
      <c r="R40" s="39"/>
      <c r="S40" s="39"/>
      <c r="T40" s="39"/>
      <c r="U40" s="39"/>
      <c r="V40" s="39"/>
      <c r="W40" s="39"/>
      <c r="X40" s="39">
        <v>8</v>
      </c>
      <c r="Y40" s="39"/>
      <c r="Z40" s="39">
        <v>17</v>
      </c>
      <c r="AA40" s="39"/>
      <c r="AB40" s="39"/>
      <c r="AC40" s="39"/>
      <c r="AD40" s="39"/>
      <c r="AE40" s="39"/>
      <c r="AF40" s="39"/>
      <c r="AG40" s="39">
        <v>1</v>
      </c>
      <c r="AH40" s="39"/>
      <c r="AI40" s="93">
        <v>1</v>
      </c>
      <c r="AJ40" s="93">
        <v>1</v>
      </c>
      <c r="AK40" s="93">
        <v>1</v>
      </c>
      <c r="AL40" s="93">
        <v>1</v>
      </c>
    </row>
    <row r="41" spans="1:38" ht="69" customHeight="1">
      <c r="A41" s="33" t="s">
        <v>44</v>
      </c>
      <c r="B41" s="33" t="s">
        <v>89</v>
      </c>
      <c r="C41" s="34" t="s">
        <v>66</v>
      </c>
      <c r="D41" s="35" t="s">
        <v>43</v>
      </c>
      <c r="E41" s="36">
        <f t="shared" si="21"/>
        <v>50</v>
      </c>
      <c r="F41" s="36">
        <f t="shared" si="22"/>
        <v>16</v>
      </c>
      <c r="G41" s="37">
        <f t="shared" si="23"/>
        <v>0</v>
      </c>
      <c r="H41" s="37">
        <f t="shared" si="24"/>
        <v>16</v>
      </c>
      <c r="I41" s="38">
        <v>16</v>
      </c>
      <c r="J41" s="38"/>
      <c r="K41" s="38"/>
      <c r="L41" s="38"/>
      <c r="M41" s="36">
        <f t="shared" si="25"/>
        <v>0</v>
      </c>
      <c r="N41" s="36">
        <f t="shared" si="26"/>
        <v>34</v>
      </c>
      <c r="O41" s="39"/>
      <c r="P41" s="39"/>
      <c r="Q41" s="39"/>
      <c r="R41" s="39"/>
      <c r="S41" s="39"/>
      <c r="T41" s="39">
        <v>8</v>
      </c>
      <c r="U41" s="39"/>
      <c r="V41" s="39">
        <v>17</v>
      </c>
      <c r="W41" s="39"/>
      <c r="X41" s="39">
        <v>8</v>
      </c>
      <c r="Y41" s="39"/>
      <c r="Z41" s="39">
        <v>17</v>
      </c>
      <c r="AA41" s="39"/>
      <c r="AB41" s="39"/>
      <c r="AC41" s="39"/>
      <c r="AD41" s="39"/>
      <c r="AE41" s="39"/>
      <c r="AF41" s="39">
        <v>1</v>
      </c>
      <c r="AG41" s="39">
        <v>1</v>
      </c>
      <c r="AH41" s="39"/>
      <c r="AI41" s="39">
        <v>1</v>
      </c>
      <c r="AJ41" s="39">
        <v>2</v>
      </c>
      <c r="AK41" s="39">
        <v>2</v>
      </c>
      <c r="AL41" s="39">
        <v>2</v>
      </c>
    </row>
    <row r="42" spans="1:38" ht="58.5" customHeight="1">
      <c r="A42" s="33" t="s">
        <v>49</v>
      </c>
      <c r="B42" s="33" t="s">
        <v>89</v>
      </c>
      <c r="C42" s="40" t="s">
        <v>64</v>
      </c>
      <c r="D42" s="35" t="s">
        <v>32</v>
      </c>
      <c r="E42" s="36">
        <f t="shared" si="21"/>
        <v>210</v>
      </c>
      <c r="F42" s="36">
        <f t="shared" si="22"/>
        <v>0</v>
      </c>
      <c r="G42" s="37">
        <f t="shared" si="23"/>
        <v>0</v>
      </c>
      <c r="H42" s="37">
        <f t="shared" si="24"/>
        <v>0</v>
      </c>
      <c r="I42" s="38"/>
      <c r="J42" s="38"/>
      <c r="K42" s="38"/>
      <c r="L42" s="38"/>
      <c r="M42" s="36">
        <f t="shared" si="25"/>
        <v>0</v>
      </c>
      <c r="N42" s="36">
        <f t="shared" si="26"/>
        <v>210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>
        <v>90</v>
      </c>
      <c r="AA42" s="39"/>
      <c r="AB42" s="39"/>
      <c r="AC42" s="39"/>
      <c r="AD42" s="39">
        <v>120</v>
      </c>
      <c r="AE42" s="39"/>
      <c r="AF42" s="39"/>
      <c r="AG42" s="39">
        <v>3</v>
      </c>
      <c r="AH42" s="39">
        <v>4</v>
      </c>
      <c r="AI42" s="39"/>
      <c r="AJ42" s="39">
        <v>7</v>
      </c>
      <c r="AK42" s="39">
        <v>7</v>
      </c>
      <c r="AL42" s="39">
        <v>7</v>
      </c>
    </row>
    <row r="43" spans="1:38" s="81" customFormat="1" ht="27.75">
      <c r="A43" s="175" t="s">
        <v>62</v>
      </c>
      <c r="B43" s="176"/>
      <c r="C43" s="177"/>
      <c r="D43" s="178"/>
      <c r="E43" s="182">
        <f aca="true" t="shared" si="27" ref="E43:N43">SUM(E27,E18,E12,E8)</f>
        <v>3060</v>
      </c>
      <c r="F43" s="182">
        <f t="shared" si="27"/>
        <v>948</v>
      </c>
      <c r="G43" s="182">
        <f t="shared" si="27"/>
        <v>80</v>
      </c>
      <c r="H43" s="182">
        <f t="shared" si="27"/>
        <v>568</v>
      </c>
      <c r="I43" s="182">
        <f t="shared" si="27"/>
        <v>88</v>
      </c>
      <c r="J43" s="182">
        <f t="shared" si="27"/>
        <v>384</v>
      </c>
      <c r="K43" s="182">
        <f t="shared" si="27"/>
        <v>96</v>
      </c>
      <c r="L43" s="182">
        <f t="shared" si="27"/>
        <v>0</v>
      </c>
      <c r="M43" s="182">
        <f t="shared" si="27"/>
        <v>300</v>
      </c>
      <c r="N43" s="182">
        <f t="shared" si="27"/>
        <v>2112</v>
      </c>
      <c r="O43" s="83">
        <f aca="true" t="shared" si="28" ref="O43:AL43">SUM(O8,O12,O18,O27)</f>
        <v>32</v>
      </c>
      <c r="P43" s="83">
        <f t="shared" si="28"/>
        <v>136</v>
      </c>
      <c r="Q43" s="83">
        <f t="shared" si="28"/>
        <v>95</v>
      </c>
      <c r="R43" s="83">
        <f t="shared" si="28"/>
        <v>492</v>
      </c>
      <c r="S43" s="83">
        <f t="shared" si="28"/>
        <v>16</v>
      </c>
      <c r="T43" s="83">
        <f t="shared" si="28"/>
        <v>128</v>
      </c>
      <c r="U43" s="83">
        <f t="shared" si="28"/>
        <v>85</v>
      </c>
      <c r="V43" s="83">
        <f t="shared" si="28"/>
        <v>541</v>
      </c>
      <c r="W43" s="83">
        <f t="shared" si="28"/>
        <v>24</v>
      </c>
      <c r="X43" s="83">
        <f t="shared" si="28"/>
        <v>168</v>
      </c>
      <c r="Y43" s="83">
        <f t="shared" si="28"/>
        <v>65</v>
      </c>
      <c r="Z43" s="83">
        <f t="shared" si="28"/>
        <v>508</v>
      </c>
      <c r="AA43" s="83">
        <f t="shared" si="28"/>
        <v>8</v>
      </c>
      <c r="AB43" s="83">
        <f t="shared" si="28"/>
        <v>136</v>
      </c>
      <c r="AC43" s="83">
        <f t="shared" si="28"/>
        <v>55</v>
      </c>
      <c r="AD43" s="83">
        <f t="shared" si="28"/>
        <v>571</v>
      </c>
      <c r="AE43" s="94">
        <f t="shared" si="28"/>
        <v>30</v>
      </c>
      <c r="AF43" s="94">
        <f t="shared" si="28"/>
        <v>30</v>
      </c>
      <c r="AG43" s="94">
        <f t="shared" si="28"/>
        <v>30</v>
      </c>
      <c r="AH43" s="94">
        <f t="shared" si="28"/>
        <v>30</v>
      </c>
      <c r="AI43" s="182">
        <f t="shared" si="28"/>
        <v>42</v>
      </c>
      <c r="AJ43" s="182">
        <f t="shared" si="28"/>
        <v>118</v>
      </c>
      <c r="AK43" s="182">
        <f t="shared" si="28"/>
        <v>117</v>
      </c>
      <c r="AL43" s="182">
        <f t="shared" si="28"/>
        <v>95</v>
      </c>
    </row>
    <row r="44" spans="1:38" s="81" customFormat="1" ht="27.75">
      <c r="A44" s="179"/>
      <c r="B44" s="180"/>
      <c r="C44" s="180"/>
      <c r="D44" s="181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>
        <f>SUM(O43:R43)</f>
        <v>755</v>
      </c>
      <c r="P44" s="185"/>
      <c r="Q44" s="185"/>
      <c r="R44" s="186"/>
      <c r="S44" s="184">
        <f>SUM(S43:V43)</f>
        <v>770</v>
      </c>
      <c r="T44" s="185"/>
      <c r="U44" s="185"/>
      <c r="V44" s="186"/>
      <c r="W44" s="184">
        <f>SUM(W43:Z43)</f>
        <v>765</v>
      </c>
      <c r="X44" s="185"/>
      <c r="Y44" s="185"/>
      <c r="Z44" s="186"/>
      <c r="AA44" s="184">
        <f>SUM(AA43:AD43)</f>
        <v>770</v>
      </c>
      <c r="AB44" s="185"/>
      <c r="AC44" s="185"/>
      <c r="AD44" s="186"/>
      <c r="AE44" s="187">
        <f>SUM(AE43:AH43)</f>
        <v>120</v>
      </c>
      <c r="AF44" s="188"/>
      <c r="AG44" s="188"/>
      <c r="AH44" s="189"/>
      <c r="AI44" s="183"/>
      <c r="AJ44" s="183"/>
      <c r="AK44" s="183"/>
      <c r="AL44" s="183"/>
    </row>
    <row r="45" spans="1:38" s="81" customFormat="1" ht="27.75">
      <c r="A45" s="175" t="s">
        <v>63</v>
      </c>
      <c r="B45" s="176"/>
      <c r="C45" s="177"/>
      <c r="D45" s="178"/>
      <c r="E45" s="182">
        <f>SUM(E35,E18,E12,E8)</f>
        <v>3060</v>
      </c>
      <c r="F45" s="182">
        <f>SUM(F35,F18,F12,F8)</f>
        <v>948</v>
      </c>
      <c r="G45" s="182">
        <v>72</v>
      </c>
      <c r="H45" s="182">
        <f aca="true" t="shared" si="29" ref="H45:N45">SUM(H35,H18,H12,H8)</f>
        <v>576</v>
      </c>
      <c r="I45" s="182">
        <f t="shared" si="29"/>
        <v>24</v>
      </c>
      <c r="J45" s="182">
        <f t="shared" si="29"/>
        <v>456</v>
      </c>
      <c r="K45" s="182">
        <f t="shared" si="29"/>
        <v>96</v>
      </c>
      <c r="L45" s="182">
        <f t="shared" si="29"/>
        <v>0</v>
      </c>
      <c r="M45" s="182">
        <f t="shared" si="29"/>
        <v>300</v>
      </c>
      <c r="N45" s="182">
        <f t="shared" si="29"/>
        <v>2112</v>
      </c>
      <c r="O45" s="83">
        <f aca="true" t="shared" si="30" ref="O45:AL45">SUM(O8,O12,O18,O35)</f>
        <v>40</v>
      </c>
      <c r="P45" s="83">
        <f t="shared" si="30"/>
        <v>128</v>
      </c>
      <c r="Q45" s="83">
        <f t="shared" si="30"/>
        <v>95</v>
      </c>
      <c r="R45" s="83">
        <f t="shared" si="30"/>
        <v>492</v>
      </c>
      <c r="S45" s="83">
        <f t="shared" si="30"/>
        <v>8</v>
      </c>
      <c r="T45" s="83">
        <f t="shared" si="30"/>
        <v>136</v>
      </c>
      <c r="U45" s="83">
        <f t="shared" si="30"/>
        <v>80</v>
      </c>
      <c r="V45" s="83">
        <f t="shared" si="30"/>
        <v>546</v>
      </c>
      <c r="W45" s="83">
        <f t="shared" si="30"/>
        <v>24</v>
      </c>
      <c r="X45" s="83">
        <f t="shared" si="30"/>
        <v>168</v>
      </c>
      <c r="Y45" s="83">
        <f t="shared" si="30"/>
        <v>65</v>
      </c>
      <c r="Z45" s="83">
        <f t="shared" si="30"/>
        <v>508</v>
      </c>
      <c r="AA45" s="83">
        <f t="shared" si="30"/>
        <v>0</v>
      </c>
      <c r="AB45" s="83">
        <f t="shared" si="30"/>
        <v>144</v>
      </c>
      <c r="AC45" s="83">
        <f t="shared" si="30"/>
        <v>60</v>
      </c>
      <c r="AD45" s="83">
        <f t="shared" si="30"/>
        <v>566</v>
      </c>
      <c r="AE45" s="94">
        <f t="shared" si="30"/>
        <v>30</v>
      </c>
      <c r="AF45" s="94">
        <f t="shared" si="30"/>
        <v>30</v>
      </c>
      <c r="AG45" s="94">
        <f t="shared" si="30"/>
        <v>30</v>
      </c>
      <c r="AH45" s="94">
        <f t="shared" si="30"/>
        <v>30</v>
      </c>
      <c r="AI45" s="182">
        <f t="shared" si="30"/>
        <v>42</v>
      </c>
      <c r="AJ45" s="182">
        <f t="shared" si="30"/>
        <v>118</v>
      </c>
      <c r="AK45" s="182">
        <f t="shared" si="30"/>
        <v>117</v>
      </c>
      <c r="AL45" s="182">
        <f t="shared" si="30"/>
        <v>95</v>
      </c>
    </row>
    <row r="46" spans="1:38" s="81" customFormat="1" ht="27.75">
      <c r="A46" s="179"/>
      <c r="B46" s="180"/>
      <c r="C46" s="180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>
        <f>SUM(O45:R45)</f>
        <v>755</v>
      </c>
      <c r="P46" s="185"/>
      <c r="Q46" s="185"/>
      <c r="R46" s="186"/>
      <c r="S46" s="184">
        <f>SUM(S45:V45)</f>
        <v>770</v>
      </c>
      <c r="T46" s="185"/>
      <c r="U46" s="185"/>
      <c r="V46" s="186"/>
      <c r="W46" s="184">
        <f>SUM(W45:Z45)</f>
        <v>765</v>
      </c>
      <c r="X46" s="185"/>
      <c r="Y46" s="185"/>
      <c r="Z46" s="186"/>
      <c r="AA46" s="184">
        <f>SUM(AA45:AD45)</f>
        <v>770</v>
      </c>
      <c r="AB46" s="185"/>
      <c r="AC46" s="185"/>
      <c r="AD46" s="186"/>
      <c r="AE46" s="187">
        <f>SUM(AE45:AH45)</f>
        <v>120</v>
      </c>
      <c r="AF46" s="188"/>
      <c r="AG46" s="188"/>
      <c r="AH46" s="189"/>
      <c r="AI46" s="183"/>
      <c r="AJ46" s="183"/>
      <c r="AK46" s="183"/>
      <c r="AL46" s="183"/>
    </row>
  </sheetData>
  <sheetProtection/>
  <mergeCells count="75">
    <mergeCell ref="AJ45:AJ46"/>
    <mergeCell ref="AK45:AK46"/>
    <mergeCell ref="AL45:AL46"/>
    <mergeCell ref="O46:R46"/>
    <mergeCell ref="S46:V46"/>
    <mergeCell ref="W46:Z46"/>
    <mergeCell ref="AA46:AD46"/>
    <mergeCell ref="AE46:AH46"/>
    <mergeCell ref="J45:J46"/>
    <mergeCell ref="K45:K46"/>
    <mergeCell ref="L45:L46"/>
    <mergeCell ref="M45:M46"/>
    <mergeCell ref="N45:N46"/>
    <mergeCell ref="AI45:AI46"/>
    <mergeCell ref="AJ43:AJ44"/>
    <mergeCell ref="AK43:AK44"/>
    <mergeCell ref="AL43:AL44"/>
    <mergeCell ref="AE44:AH44"/>
    <mergeCell ref="A45:D46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AI43:AI44"/>
    <mergeCell ref="O44:R44"/>
    <mergeCell ref="S44:V44"/>
    <mergeCell ref="W44:Z44"/>
    <mergeCell ref="AA44:AD44"/>
    <mergeCell ref="AJ6:AJ7"/>
    <mergeCell ref="AK6:AK7"/>
    <mergeCell ref="AL6:AL7"/>
    <mergeCell ref="A43:D44"/>
    <mergeCell ref="E43:E44"/>
    <mergeCell ref="F43:F44"/>
    <mergeCell ref="G43:G44"/>
    <mergeCell ref="H43:H44"/>
    <mergeCell ref="I43:I44"/>
    <mergeCell ref="J43:J44"/>
    <mergeCell ref="AI5:AL5"/>
    <mergeCell ref="O6:R6"/>
    <mergeCell ref="S6:V6"/>
    <mergeCell ref="W6:Z6"/>
    <mergeCell ref="AA6:AD6"/>
    <mergeCell ref="AE6:AE7"/>
    <mergeCell ref="AF6:AF7"/>
    <mergeCell ref="AG6:AG7"/>
    <mergeCell ref="AH6:AH7"/>
    <mergeCell ref="AI6:AI7"/>
    <mergeCell ref="L5:L7"/>
    <mergeCell ref="M5:M7"/>
    <mergeCell ref="N5:N7"/>
    <mergeCell ref="O5:V5"/>
    <mergeCell ref="W5:AD5"/>
    <mergeCell ref="AE5:AH5"/>
    <mergeCell ref="F5:F7"/>
    <mergeCell ref="G5:G7"/>
    <mergeCell ref="H5:H7"/>
    <mergeCell ref="I5:I7"/>
    <mergeCell ref="J5:J7"/>
    <mergeCell ref="K5:K7"/>
    <mergeCell ref="A1:AD1"/>
    <mergeCell ref="AE1:AL1"/>
    <mergeCell ref="A4:A7"/>
    <mergeCell ref="B4:B7"/>
    <mergeCell ref="C4:C7"/>
    <mergeCell ref="D4:D7"/>
    <mergeCell ref="E4:N4"/>
    <mergeCell ref="O4:AD4"/>
    <mergeCell ref="AE4:AL4"/>
    <mergeCell ref="E5:E7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Artur Zimny</cp:lastModifiedBy>
  <cp:lastPrinted>2019-04-24T11:06:58Z</cp:lastPrinted>
  <dcterms:created xsi:type="dcterms:W3CDTF">2017-03-14T21:36:07Z</dcterms:created>
  <dcterms:modified xsi:type="dcterms:W3CDTF">2020-05-02T08:24:31Z</dcterms:modified>
  <cp:category/>
  <cp:version/>
  <cp:contentType/>
  <cp:contentStatus/>
</cp:coreProperties>
</file>