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576" activeTab="1"/>
  </bookViews>
  <sheets>
    <sheet name="zalacznik_nr_1" sheetId="1" r:id="rId1"/>
    <sheet name="zalacznik_nr_2" sheetId="2" r:id="rId2"/>
    <sheet name="zalacznik_nr_3" sheetId="3" r:id="rId3"/>
  </sheets>
  <definedNames>
    <definedName name="_xlnm.Print_Area" localSheetId="1">'zalacznik_nr_2'!$A$1:$AZ$77</definedName>
    <definedName name="_xlnm.Print_Area" localSheetId="2">'zalacznik_nr_3'!$A$1:$AU$70</definedName>
    <definedName name="OLE_LINK1" localSheetId="1">'zalacznik_nr_2'!#REF!</definedName>
    <definedName name="OLE_LINK1" localSheetId="2">'zalacznik_nr_3'!#REF!</definedName>
  </definedNames>
  <calcPr fullCalcOnLoad="1"/>
</workbook>
</file>

<file path=xl/sharedStrings.xml><?xml version="1.0" encoding="utf-8"?>
<sst xmlns="http://schemas.openxmlformats.org/spreadsheetml/2006/main" count="695" uniqueCount="219">
  <si>
    <t>Lp.</t>
  </si>
  <si>
    <t>B.</t>
  </si>
  <si>
    <t>C.</t>
  </si>
  <si>
    <t>MODUŁ KSZTAŁCENIA OGÓLNEGO</t>
  </si>
  <si>
    <t>MODUŁ KSZTAŁCENIA PODSTAWOWEGO</t>
  </si>
  <si>
    <t>MODUŁ KSZTAŁCENIA KIERUNKOWEGO</t>
  </si>
  <si>
    <t>* moduł, przedmiot lub forma zajęć do wyboru</t>
  </si>
  <si>
    <t>D1.</t>
  </si>
  <si>
    <t>1.</t>
  </si>
  <si>
    <t>2.</t>
  </si>
  <si>
    <t>Wychowanie fizyczne*</t>
  </si>
  <si>
    <t>3.</t>
  </si>
  <si>
    <t>Technologie informacyjne</t>
  </si>
  <si>
    <t>4.</t>
  </si>
  <si>
    <t>Przedsiębiorczość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</si>
  <si>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</si>
  <si>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</si>
  <si>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</si>
  <si>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</si>
  <si>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</si>
  <si>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</si>
  <si>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</si>
  <si>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</si>
  <si>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</si>
  <si>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Filozofia z elementami etyki</t>
  </si>
  <si>
    <t>Socjologia edukacji</t>
  </si>
  <si>
    <t>Pedagogika ogólna</t>
  </si>
  <si>
    <t>Psychologia ogólna</t>
  </si>
  <si>
    <t>Psychologia rozwojowa i osobowości</t>
  </si>
  <si>
    <t>Elementy psychologii klinicznej</t>
  </si>
  <si>
    <t>Biomedyczne podstawy rozwoju i wychowania</t>
  </si>
  <si>
    <t>Elementy historii edukacji</t>
  </si>
  <si>
    <t>Dydaktyka ogólna</t>
  </si>
  <si>
    <t>Podstawy wychowania i opieki</t>
  </si>
  <si>
    <t>Pedagogika społeczna</t>
  </si>
  <si>
    <t>Podstawy badań pedagogicznych</t>
  </si>
  <si>
    <t>Diagnostyka psychopedagogiczna</t>
  </si>
  <si>
    <t>Media i technologie komunikacyjne w edukacji</t>
  </si>
  <si>
    <t>Emisja głosu i komunikowanie się</t>
  </si>
  <si>
    <t>Elementy pedeutologii</t>
  </si>
  <si>
    <t>14.</t>
  </si>
  <si>
    <t>15.</t>
  </si>
  <si>
    <t>16.</t>
  </si>
  <si>
    <t>D2.</t>
  </si>
  <si>
    <t>Metody i techniki studiowania</t>
  </si>
  <si>
    <t>Dydaktyka ekspresji</t>
  </si>
  <si>
    <t>Zo/6</t>
  </si>
  <si>
    <t>Zo/5</t>
  </si>
  <si>
    <t>Zo/4</t>
  </si>
  <si>
    <t>E/4</t>
  </si>
  <si>
    <t>E/5</t>
  </si>
  <si>
    <t>E/3</t>
  </si>
  <si>
    <t>Zo/2</t>
  </si>
  <si>
    <t>Zo/1</t>
  </si>
  <si>
    <t xml:space="preserve">Pedagogika zabawy </t>
  </si>
  <si>
    <t>E/2</t>
  </si>
  <si>
    <t>E/1</t>
  </si>
  <si>
    <t>A.</t>
  </si>
  <si>
    <t>pw</t>
  </si>
  <si>
    <t>@</t>
  </si>
  <si>
    <t>zp</t>
  </si>
  <si>
    <t>w</t>
  </si>
  <si>
    <t>zajęcia do wyboru</t>
  </si>
  <si>
    <t>VI</t>
  </si>
  <si>
    <t>V</t>
  </si>
  <si>
    <t>IV</t>
  </si>
  <si>
    <t>III</t>
  </si>
  <si>
    <t>II</t>
  </si>
  <si>
    <t>I</t>
  </si>
  <si>
    <t>sem VI</t>
  </si>
  <si>
    <t>sem V</t>
  </si>
  <si>
    <t>sem IV</t>
  </si>
  <si>
    <t>sem III</t>
  </si>
  <si>
    <t>sem II</t>
  </si>
  <si>
    <t>sem I</t>
  </si>
  <si>
    <t>wskaźniki</t>
  </si>
  <si>
    <t>semestry</t>
  </si>
  <si>
    <t>III rok</t>
  </si>
  <si>
    <t>II rok</t>
  </si>
  <si>
    <t>I rok</t>
  </si>
  <si>
    <t>Praca własna studenta (pw)</t>
  </si>
  <si>
    <t>konsultacje i e-learning (@)</t>
  </si>
  <si>
    <t>zajęcia terenowe i obozy</t>
  </si>
  <si>
    <t>projekty i seminaria</t>
  </si>
  <si>
    <t>laboratoria i warsztaty</t>
  </si>
  <si>
    <t>ćwiczenia</t>
  </si>
  <si>
    <t>zajęcia praktyczne (zp) obejmujące:</t>
  </si>
  <si>
    <t>wykłady (w)</t>
  </si>
  <si>
    <t>Kontakt z nauczycielem, w tym:</t>
  </si>
  <si>
    <t>Ogółem</t>
  </si>
  <si>
    <t>Liczba punktów ECTS</t>
  </si>
  <si>
    <t xml:space="preserve"> Rozkład godzin dydaktycznych</t>
  </si>
  <si>
    <t>Liczba godzin dydaktycznych</t>
  </si>
  <si>
    <t>Forma zaliczenia (Zo/E)</t>
  </si>
  <si>
    <t>Moduł / Przedmiot</t>
  </si>
  <si>
    <t xml:space="preserve">Dydaktyka ekspresji </t>
  </si>
  <si>
    <t>Pedagogika małego dziecka</t>
  </si>
  <si>
    <t>MODUŁ KSZTAŁCENIA SPECJALNOŚCIOWEGO (DZiP)*</t>
  </si>
  <si>
    <t>Podstawy pedagogiki pracy</t>
  </si>
  <si>
    <t>Diagnoza w doradztwie i poradnictwie zawodowym</t>
  </si>
  <si>
    <t>Podstawy psychologii pracy i zarządzania</t>
  </si>
  <si>
    <t>Socjologia organizacji</t>
  </si>
  <si>
    <t>Podstawy prawa pracy</t>
  </si>
  <si>
    <t>Zawodoznawstwo</t>
  </si>
  <si>
    <t>Zo/5,6</t>
  </si>
  <si>
    <t>Doradztwo zawodowe i poradnictwo - metodyka pracy</t>
  </si>
  <si>
    <t>Kształcenie ustawiczne</t>
  </si>
  <si>
    <t>Projektowanie ścieżek karier</t>
  </si>
  <si>
    <t>Doradztwo zawodowe i poradnictwo w systemie oświaty i pomocy społecznej</t>
  </si>
  <si>
    <t>Warsztat pracy doradcy zawodowego  - trening kompetencji interpersonalnych</t>
  </si>
  <si>
    <t>Komunikacja w doradztwie zawodowym i poradnictwie z elementami coachingu</t>
  </si>
  <si>
    <t>Język angielski</t>
  </si>
  <si>
    <t>English for Pedagogy</t>
  </si>
  <si>
    <t>Suma dla specjalności DZiP (Doradztwo zawodowe i personalne)</t>
  </si>
  <si>
    <t>Suma dla specjalności POW (Pedagogika opiekuńczo-wychowawcza)</t>
  </si>
  <si>
    <t>MODUŁ KSZTAŁCENIA SPECJALNOŚCIOWEGO (POW)*</t>
  </si>
  <si>
    <t>Patologie społeczne i profilaktyka społeczna</t>
  </si>
  <si>
    <t>Pedagogika rodziny</t>
  </si>
  <si>
    <t>Poradnictwo dla osób z niepełnosprawnością</t>
  </si>
  <si>
    <t>Metodyka pracy opiekuńczo-wychowawczej z jednostką</t>
  </si>
  <si>
    <t>Metodyka pracy opiekuńczo-wychowawczej z grupą</t>
  </si>
  <si>
    <t>Pedagogika specjalna</t>
  </si>
  <si>
    <t>Kompetencje komunikacyjne w pracy opiekuńczo-wychowawczaj</t>
  </si>
  <si>
    <t>System instytucji opiekuńczo-wychowawczych</t>
  </si>
  <si>
    <t>Praca socjalna w opiece i wychowaniu</t>
  </si>
  <si>
    <t>Socjoterapia w pracy opiekuńczo-wychowawczej</t>
  </si>
  <si>
    <t>Metodyka zajęć korekcyjno-kompensacyjnych</t>
  </si>
  <si>
    <t>Pedagogika resocjalizacyjna</t>
  </si>
  <si>
    <t>Warsztat pracy pedagoga szkolnego</t>
  </si>
  <si>
    <t>Zo/2,3,4,5,6</t>
  </si>
  <si>
    <t>Projekt dyplomowy*</t>
  </si>
  <si>
    <t>Pierwsza pomoc przedmedyczna</t>
  </si>
  <si>
    <t>Praktyka zawodowa*</t>
  </si>
  <si>
    <t>18.</t>
  </si>
  <si>
    <t>Synteza wiedzy i umiejętności z zakresu pedagogiki</t>
  </si>
  <si>
    <t>Zo/3</t>
  </si>
  <si>
    <t>19.</t>
  </si>
  <si>
    <t>20.</t>
  </si>
  <si>
    <t>21.</t>
  </si>
  <si>
    <t>22.</t>
  </si>
  <si>
    <t>23.</t>
  </si>
  <si>
    <t>24.</t>
  </si>
  <si>
    <t>25.</t>
  </si>
  <si>
    <t xml:space="preserve">Ethics in education </t>
  </si>
  <si>
    <t>Ethics in education</t>
  </si>
  <si>
    <t>zajęcia z bezpośrednim udziałem</t>
  </si>
  <si>
    <t>zajęcia kształtujące umiejętności praktyczne</t>
  </si>
  <si>
    <t>zajęcia z dziedziny nauk hum. lub społ.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</si>
  <si>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</si>
  <si>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Moduł kształcenia / Przedmiot</t>
  </si>
  <si>
    <t>P6S_WG</t>
  </si>
  <si>
    <t>P6S_WG P6S_WK</t>
  </si>
  <si>
    <t>P6S_UW</t>
  </si>
  <si>
    <t>P6S_UW P6S_UU</t>
  </si>
  <si>
    <t>P6S_UW P6S_UK</t>
  </si>
  <si>
    <t>P6S_UW P6S_UO</t>
  </si>
  <si>
    <t>P6S_UO P6S_UU</t>
  </si>
  <si>
    <t>P6S_UU</t>
  </si>
  <si>
    <t>P6S_KK</t>
  </si>
  <si>
    <t>P6S_KK P6S_KO P6S_KR</t>
  </si>
  <si>
    <t>P6S_KK P6S_KR</t>
  </si>
  <si>
    <t>P6S_WK</t>
  </si>
  <si>
    <t>P6S_UK</t>
  </si>
  <si>
    <t>P6S_UO</t>
  </si>
  <si>
    <t>P6S_KO</t>
  </si>
  <si>
    <t>P6S_KR</t>
  </si>
  <si>
    <t>W</t>
  </si>
  <si>
    <t>U</t>
  </si>
  <si>
    <t>K</t>
  </si>
  <si>
    <t>PED_W01</t>
  </si>
  <si>
    <t>PED_W02</t>
  </si>
  <si>
    <t>PED_W03</t>
  </si>
  <si>
    <t>PED_W04</t>
  </si>
  <si>
    <t>PED_W05</t>
  </si>
  <si>
    <t>PED_W06</t>
  </si>
  <si>
    <t>PED_W07</t>
  </si>
  <si>
    <t>PED_W08</t>
  </si>
  <si>
    <t>PED_W09</t>
  </si>
  <si>
    <t>PED_W10</t>
  </si>
  <si>
    <t>PED_W11</t>
  </si>
  <si>
    <t>PED_W12</t>
  </si>
  <si>
    <t>PED_W13</t>
  </si>
  <si>
    <t>PED_U01</t>
  </si>
  <si>
    <t>PED_U02</t>
  </si>
  <si>
    <t>PED_U03</t>
  </si>
  <si>
    <t>PED_U04</t>
  </si>
  <si>
    <t>PED_U05</t>
  </si>
  <si>
    <t>PED_U06</t>
  </si>
  <si>
    <t>PED_U07</t>
  </si>
  <si>
    <t>PED_U08</t>
  </si>
  <si>
    <t>PED_U09</t>
  </si>
  <si>
    <t>PED_U10</t>
  </si>
  <si>
    <t>PED_U11</t>
  </si>
  <si>
    <t>PED_U12</t>
  </si>
  <si>
    <t>PED_U13</t>
  </si>
  <si>
    <t>PED_U14</t>
  </si>
  <si>
    <t>PED_K01</t>
  </si>
  <si>
    <t>PED_K02</t>
  </si>
  <si>
    <t>PED_K03</t>
  </si>
  <si>
    <t>PED_K04</t>
  </si>
  <si>
    <t>PED_K05</t>
  </si>
  <si>
    <t>PED_K06</t>
  </si>
  <si>
    <t>PED_K07</t>
  </si>
  <si>
    <t>PED_K08</t>
  </si>
  <si>
    <t>PED_K09</t>
  </si>
  <si>
    <t>PED_K10</t>
  </si>
  <si>
    <t>Suma</t>
  </si>
  <si>
    <t xml:space="preserve">A. </t>
  </si>
  <si>
    <t>ogółem</t>
  </si>
  <si>
    <t>17.</t>
  </si>
  <si>
    <t>MODUŁ KSZTAŁCENIA SPECJALNOŚCIOWEGO*</t>
  </si>
  <si>
    <t>Suma D1</t>
  </si>
  <si>
    <t>Suma D2</t>
  </si>
  <si>
    <r>
      <t xml:space="preserve">3.2. Plan studiów </t>
    </r>
    <r>
      <rPr>
        <b/>
        <u val="single"/>
        <sz val="36"/>
        <rFont val="Verdana"/>
        <family val="2"/>
      </rPr>
      <t>niestacjonarnyc</t>
    </r>
    <r>
      <rPr>
        <b/>
        <sz val="36"/>
        <rFont val="Verdana"/>
        <family val="2"/>
      </rPr>
      <t>h I stopnia: Pedagogika (2021-2024)</t>
    </r>
  </si>
  <si>
    <t>ZAL/1</t>
  </si>
  <si>
    <t>ZAL/2</t>
  </si>
  <si>
    <r>
      <t xml:space="preserve">3.1. Plan studiów </t>
    </r>
    <r>
      <rPr>
        <b/>
        <u val="single"/>
        <sz val="36"/>
        <rFont val="Verdana"/>
        <family val="2"/>
      </rPr>
      <t>stacjonarnych</t>
    </r>
    <r>
      <rPr>
        <b/>
        <sz val="36"/>
        <rFont val="Verdana"/>
        <family val="2"/>
      </rPr>
      <t xml:space="preserve"> I stopnia: Pedagogika (2021-2024)</t>
    </r>
  </si>
  <si>
    <t>ZAL/1,2</t>
  </si>
  <si>
    <t>DK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</si>
</sst>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"/>
  </numFmts>
  <fonts count="7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28"/>
      <name val="Arial Narrow"/>
      <family val="2"/>
    </font>
    <font>
      <sz val="20"/>
      <name val="Verdana"/>
      <family val="2"/>
    </font>
    <font>
      <sz val="28"/>
      <name val="Arial Narrow"/>
      <family val="2"/>
    </font>
    <font>
      <b/>
      <sz val="20"/>
      <name val="Verdana"/>
      <family val="2"/>
    </font>
    <font>
      <b/>
      <sz val="36"/>
      <name val="Arial Narrow"/>
      <family val="2"/>
    </font>
    <font>
      <b/>
      <sz val="36"/>
      <name val="Verdana"/>
      <family val="2"/>
    </font>
    <font>
      <sz val="28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b/>
      <sz val="8"/>
      <name val="Verdana"/>
      <family val="2"/>
    </font>
    <font>
      <sz val="6.5"/>
      <name val="Verdana"/>
      <family val="2"/>
    </font>
    <font>
      <b/>
      <u val="single"/>
      <sz val="3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28"/>
      <color indexed="10"/>
      <name val="Arial Narrow"/>
      <family val="2"/>
    </font>
    <font>
      <sz val="28"/>
      <color indexed="17"/>
      <name val="Arial Narrow"/>
      <family val="2"/>
    </font>
    <font>
      <b/>
      <sz val="20"/>
      <color indexed="40"/>
      <name val="Verdana"/>
      <family val="2"/>
    </font>
    <font>
      <b/>
      <sz val="20"/>
      <color indexed="10"/>
      <name val="Verdana"/>
      <family val="2"/>
    </font>
    <font>
      <b/>
      <sz val="28"/>
      <color indexed="10"/>
      <name val="Arial Narrow"/>
      <family val="2"/>
    </font>
    <font>
      <sz val="20"/>
      <color indexed="10"/>
      <name val="Verdana"/>
      <family val="2"/>
    </font>
    <font>
      <b/>
      <sz val="1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8"/>
      <color rgb="FFFF0000"/>
      <name val="Arial Narrow"/>
      <family val="2"/>
    </font>
    <font>
      <sz val="28"/>
      <color rgb="FF00B050"/>
      <name val="Arial Narrow"/>
      <family val="2"/>
    </font>
    <font>
      <b/>
      <sz val="20"/>
      <color rgb="FF00B0F0"/>
      <name val="Verdana"/>
      <family val="2"/>
    </font>
    <font>
      <b/>
      <sz val="20"/>
      <color rgb="FFFF0000"/>
      <name val="Verdana"/>
      <family val="2"/>
    </font>
    <font>
      <b/>
      <sz val="28"/>
      <color rgb="FFFF0000"/>
      <name val="Arial Narrow"/>
      <family val="2"/>
    </font>
    <font>
      <sz val="20"/>
      <color rgb="FFFF0000"/>
      <name val="Verdana"/>
      <family val="2"/>
    </font>
    <font>
      <b/>
      <sz val="18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0" fillId="35" borderId="10" xfId="0" applyNumberFormat="1" applyFont="1" applyFill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3" fontId="70" fillId="0" borderId="0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3" fontId="10" fillId="37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38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3" fontId="71" fillId="0" borderId="0" xfId="0" applyNumberFormat="1" applyFont="1" applyFill="1" applyBorder="1" applyAlignment="1">
      <alignment vertical="center" wrapText="1"/>
    </xf>
    <xf numFmtId="3" fontId="10" fillId="36" borderId="10" xfId="0" applyNumberFormat="1" applyFont="1" applyFill="1" applyBorder="1" applyAlignment="1">
      <alignment horizontal="center" vertical="center" wrapText="1"/>
    </xf>
    <xf numFmtId="3" fontId="8" fillId="39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7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6" fillId="0" borderId="0" xfId="0" applyNumberFormat="1" applyFont="1" applyFill="1" applyAlignment="1">
      <alignment wrapText="1"/>
    </xf>
    <xf numFmtId="3" fontId="7" fillId="0" borderId="0" xfId="0" applyNumberFormat="1" applyFont="1" applyFill="1" applyAlignment="1">
      <alignment vertical="center" wrapText="1"/>
    </xf>
    <xf numFmtId="3" fontId="9" fillId="38" borderId="0" xfId="0" applyNumberFormat="1" applyFont="1" applyFill="1" applyBorder="1" applyAlignment="1">
      <alignment vertical="center" wrapText="1"/>
    </xf>
    <xf numFmtId="0" fontId="73" fillId="0" borderId="0" xfId="0" applyFont="1" applyFill="1" applyBorder="1" applyAlignment="1">
      <alignment wrapText="1"/>
    </xf>
    <xf numFmtId="0" fontId="73" fillId="0" borderId="0" xfId="0" applyFont="1" applyFill="1" applyBorder="1" applyAlignment="1">
      <alignment horizontal="center" vertical="center" wrapText="1"/>
    </xf>
    <xf numFmtId="3" fontId="73" fillId="0" borderId="0" xfId="0" applyNumberFormat="1" applyFont="1" applyFill="1" applyBorder="1" applyAlignment="1">
      <alignment horizontal="center" vertical="center" wrapText="1"/>
    </xf>
    <xf numFmtId="3" fontId="73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 wrapText="1"/>
    </xf>
    <xf numFmtId="0" fontId="75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wrapText="1"/>
    </xf>
    <xf numFmtId="0" fontId="76" fillId="0" borderId="0" xfId="0" applyFont="1" applyFill="1" applyAlignment="1">
      <alignment wrapText="1"/>
    </xf>
    <xf numFmtId="0" fontId="76" fillId="0" borderId="0" xfId="0" applyFont="1" applyFill="1" applyAlignment="1">
      <alignment horizontal="center" wrapText="1"/>
    </xf>
    <xf numFmtId="0" fontId="76" fillId="0" borderId="0" xfId="0" applyFont="1" applyFill="1" applyBorder="1" applyAlignment="1">
      <alignment wrapText="1"/>
    </xf>
    <xf numFmtId="3" fontId="76" fillId="0" borderId="0" xfId="0" applyNumberFormat="1" applyFont="1" applyFill="1" applyAlignment="1">
      <alignment wrapText="1"/>
    </xf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40" borderId="10" xfId="0" applyFont="1" applyFill="1" applyBorder="1" applyAlignment="1">
      <alignment horizontal="center" vertical="center" textRotation="90" wrapText="1"/>
    </xf>
    <xf numFmtId="0" fontId="19" fillId="40" borderId="10" xfId="0" applyFont="1" applyFill="1" applyBorder="1" applyAlignment="1">
      <alignment horizontal="center" vertical="center" textRotation="90"/>
    </xf>
    <xf numFmtId="0" fontId="21" fillId="33" borderId="10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 textRotation="90" wrapText="1"/>
    </xf>
    <xf numFmtId="0" fontId="21" fillId="33" borderId="10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/>
    </xf>
    <xf numFmtId="0" fontId="18" fillId="40" borderId="10" xfId="0" applyFont="1" applyFill="1" applyBorder="1" applyAlignment="1">
      <alignment/>
    </xf>
    <xf numFmtId="0" fontId="22" fillId="26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3" fillId="40" borderId="11" xfId="0" applyFont="1" applyFill="1" applyBorder="1" applyAlignment="1">
      <alignment horizontal="center" vertical="center"/>
    </xf>
    <xf numFmtId="0" fontId="23" fillId="40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8" fillId="40" borderId="0" xfId="0" applyFont="1" applyFill="1" applyBorder="1" applyAlignment="1">
      <alignment/>
    </xf>
    <xf numFmtId="0" fontId="23" fillId="34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23" fillId="40" borderId="10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horizontal="center" vertical="center"/>
    </xf>
    <xf numFmtId="0" fontId="22" fillId="19" borderId="13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21" fillId="35" borderId="10" xfId="0" applyFont="1" applyFill="1" applyBorder="1" applyAlignment="1">
      <alignment horizontal="center" vertical="center" wrapText="1"/>
    </xf>
    <xf numFmtId="3" fontId="10" fillId="40" borderId="10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textRotation="90" wrapText="1"/>
    </xf>
    <xf numFmtId="0" fontId="21" fillId="40" borderId="19" xfId="0" applyFont="1" applyFill="1" applyBorder="1" applyAlignment="1">
      <alignment horizontal="center" vertical="center" textRotation="90" wrapText="1"/>
    </xf>
    <xf numFmtId="0" fontId="21" fillId="40" borderId="10" xfId="0" applyFont="1" applyFill="1" applyBorder="1" applyAlignment="1">
      <alignment horizontal="center" vertical="center" textRotation="90" wrapText="1"/>
    </xf>
    <xf numFmtId="0" fontId="21" fillId="40" borderId="10" xfId="0" applyFont="1" applyFill="1" applyBorder="1" applyAlignment="1">
      <alignment horizontal="center" vertical="center" textRotation="90"/>
    </xf>
    <xf numFmtId="0" fontId="22" fillId="26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26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26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3" fontId="14" fillId="35" borderId="10" xfId="0" applyNumberFormat="1" applyFont="1" applyFill="1" applyBorder="1" applyAlignment="1">
      <alignment horizontal="center" vertical="center" wrapText="1"/>
    </xf>
    <xf numFmtId="3" fontId="10" fillId="35" borderId="12" xfId="0" applyNumberFormat="1" applyFont="1" applyFill="1" applyBorder="1" applyAlignment="1">
      <alignment horizontal="center" vertical="center" wrapText="1"/>
    </xf>
    <xf numFmtId="3" fontId="10" fillId="35" borderId="27" xfId="0" applyNumberFormat="1" applyFont="1" applyFill="1" applyBorder="1" applyAlignment="1">
      <alignment horizontal="center" vertical="center" wrapText="1"/>
    </xf>
    <xf numFmtId="3" fontId="10" fillId="35" borderId="11" xfId="0" applyNumberFormat="1" applyFont="1" applyFill="1" applyBorder="1" applyAlignment="1">
      <alignment horizontal="center" vertical="center" wrapText="1"/>
    </xf>
    <xf numFmtId="3" fontId="10" fillId="35" borderId="14" xfId="0" applyNumberFormat="1" applyFont="1" applyFill="1" applyBorder="1" applyAlignment="1">
      <alignment horizontal="center" vertical="center" wrapText="1"/>
    </xf>
    <xf numFmtId="3" fontId="10" fillId="35" borderId="24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3" fontId="10" fillId="35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center" textRotation="90" wrapText="1"/>
    </xf>
    <xf numFmtId="0" fontId="10" fillId="33" borderId="24" xfId="0" applyFont="1" applyFill="1" applyBorder="1" applyAlignment="1">
      <alignment horizontal="left" vertical="center" textRotation="90" wrapText="1"/>
    </xf>
    <xf numFmtId="0" fontId="12" fillId="0" borderId="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0" fillId="33" borderId="24" xfId="0" applyFont="1" applyFill="1" applyBorder="1" applyAlignment="1">
      <alignment horizontal="center" vertical="center" textRotation="90" wrapText="1"/>
    </xf>
    <xf numFmtId="3" fontId="14" fillId="35" borderId="14" xfId="0" applyNumberFormat="1" applyFont="1" applyFill="1" applyBorder="1" applyAlignment="1">
      <alignment horizontal="center" vertical="center" wrapText="1"/>
    </xf>
    <xf numFmtId="3" fontId="14" fillId="35" borderId="24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1" name="Line 6"/>
        <xdr:cNvSpPr>
          <a:spLocks/>
        </xdr:cNvSpPr>
      </xdr:nvSpPr>
      <xdr:spPr>
        <a:xfrm>
          <a:off x="1459230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2" name="Line 6"/>
        <xdr:cNvSpPr>
          <a:spLocks/>
        </xdr:cNvSpPr>
      </xdr:nvSpPr>
      <xdr:spPr>
        <a:xfrm>
          <a:off x="1459230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3" name="Line 11"/>
        <xdr:cNvSpPr>
          <a:spLocks/>
        </xdr:cNvSpPr>
      </xdr:nvSpPr>
      <xdr:spPr>
        <a:xfrm>
          <a:off x="1459230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4" name="Line 6"/>
        <xdr:cNvSpPr>
          <a:spLocks/>
        </xdr:cNvSpPr>
      </xdr:nvSpPr>
      <xdr:spPr>
        <a:xfrm>
          <a:off x="1459230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5" name="Line 6"/>
        <xdr:cNvSpPr>
          <a:spLocks/>
        </xdr:cNvSpPr>
      </xdr:nvSpPr>
      <xdr:spPr>
        <a:xfrm>
          <a:off x="1459230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>
          <a:off x="1459230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7" name="Line 6"/>
        <xdr:cNvSpPr>
          <a:spLocks/>
        </xdr:cNvSpPr>
      </xdr:nvSpPr>
      <xdr:spPr>
        <a:xfrm>
          <a:off x="1459230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55</xdr:row>
      <xdr:rowOff>0</xdr:rowOff>
    </xdr:from>
    <xdr:to>
      <xdr:col>29</xdr:col>
      <xdr:colOff>0</xdr:colOff>
      <xdr:row>55</xdr:row>
      <xdr:rowOff>0</xdr:rowOff>
    </xdr:to>
    <xdr:sp>
      <xdr:nvSpPr>
        <xdr:cNvPr id="8" name="Line 6"/>
        <xdr:cNvSpPr>
          <a:spLocks/>
        </xdr:cNvSpPr>
      </xdr:nvSpPr>
      <xdr:spPr>
        <a:xfrm>
          <a:off x="1459230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9" name="Line 6"/>
        <xdr:cNvSpPr>
          <a:spLocks/>
        </xdr:cNvSpPr>
      </xdr:nvSpPr>
      <xdr:spPr>
        <a:xfrm>
          <a:off x="18878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0" name="Line 7"/>
        <xdr:cNvSpPr>
          <a:spLocks/>
        </xdr:cNvSpPr>
      </xdr:nvSpPr>
      <xdr:spPr>
        <a:xfrm>
          <a:off x="18878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1" name="Line 6"/>
        <xdr:cNvSpPr>
          <a:spLocks/>
        </xdr:cNvSpPr>
      </xdr:nvSpPr>
      <xdr:spPr>
        <a:xfrm>
          <a:off x="18878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2" name="Line 7"/>
        <xdr:cNvSpPr>
          <a:spLocks/>
        </xdr:cNvSpPr>
      </xdr:nvSpPr>
      <xdr:spPr>
        <a:xfrm>
          <a:off x="18878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3" name="Line 11"/>
        <xdr:cNvSpPr>
          <a:spLocks/>
        </xdr:cNvSpPr>
      </xdr:nvSpPr>
      <xdr:spPr>
        <a:xfrm>
          <a:off x="18878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4" name="Line 6"/>
        <xdr:cNvSpPr>
          <a:spLocks/>
        </xdr:cNvSpPr>
      </xdr:nvSpPr>
      <xdr:spPr>
        <a:xfrm>
          <a:off x="18878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5" name="Line 7"/>
        <xdr:cNvSpPr>
          <a:spLocks/>
        </xdr:cNvSpPr>
      </xdr:nvSpPr>
      <xdr:spPr>
        <a:xfrm>
          <a:off x="18878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6" name="Line 6"/>
        <xdr:cNvSpPr>
          <a:spLocks/>
        </xdr:cNvSpPr>
      </xdr:nvSpPr>
      <xdr:spPr>
        <a:xfrm>
          <a:off x="18878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7" name="Line 7"/>
        <xdr:cNvSpPr>
          <a:spLocks/>
        </xdr:cNvSpPr>
      </xdr:nvSpPr>
      <xdr:spPr>
        <a:xfrm>
          <a:off x="18878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8" name="Line 6"/>
        <xdr:cNvSpPr>
          <a:spLocks/>
        </xdr:cNvSpPr>
      </xdr:nvSpPr>
      <xdr:spPr>
        <a:xfrm>
          <a:off x="18878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19" name="Line 7"/>
        <xdr:cNvSpPr>
          <a:spLocks/>
        </xdr:cNvSpPr>
      </xdr:nvSpPr>
      <xdr:spPr>
        <a:xfrm>
          <a:off x="18878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0" name="Line 7"/>
        <xdr:cNvSpPr>
          <a:spLocks/>
        </xdr:cNvSpPr>
      </xdr:nvSpPr>
      <xdr:spPr>
        <a:xfrm>
          <a:off x="18878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1" name="Line 6"/>
        <xdr:cNvSpPr>
          <a:spLocks/>
        </xdr:cNvSpPr>
      </xdr:nvSpPr>
      <xdr:spPr>
        <a:xfrm>
          <a:off x="18878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2" name="Line 7"/>
        <xdr:cNvSpPr>
          <a:spLocks/>
        </xdr:cNvSpPr>
      </xdr:nvSpPr>
      <xdr:spPr>
        <a:xfrm>
          <a:off x="18878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3" name="Line 7"/>
        <xdr:cNvSpPr>
          <a:spLocks/>
        </xdr:cNvSpPr>
      </xdr:nvSpPr>
      <xdr:spPr>
        <a:xfrm>
          <a:off x="18878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4" name="Line 6"/>
        <xdr:cNvSpPr>
          <a:spLocks/>
        </xdr:cNvSpPr>
      </xdr:nvSpPr>
      <xdr:spPr>
        <a:xfrm>
          <a:off x="18878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5" name="Line 7"/>
        <xdr:cNvSpPr>
          <a:spLocks/>
        </xdr:cNvSpPr>
      </xdr:nvSpPr>
      <xdr:spPr>
        <a:xfrm>
          <a:off x="18878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6" name="Line 7"/>
        <xdr:cNvSpPr>
          <a:spLocks/>
        </xdr:cNvSpPr>
      </xdr:nvSpPr>
      <xdr:spPr>
        <a:xfrm>
          <a:off x="18878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7" name="Line 7"/>
        <xdr:cNvSpPr>
          <a:spLocks/>
        </xdr:cNvSpPr>
      </xdr:nvSpPr>
      <xdr:spPr>
        <a:xfrm>
          <a:off x="18878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8" name="Line 7"/>
        <xdr:cNvSpPr>
          <a:spLocks/>
        </xdr:cNvSpPr>
      </xdr:nvSpPr>
      <xdr:spPr>
        <a:xfrm>
          <a:off x="18878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55</xdr:row>
      <xdr:rowOff>0</xdr:rowOff>
    </xdr:to>
    <xdr:sp>
      <xdr:nvSpPr>
        <xdr:cNvPr id="29" name="Line 7"/>
        <xdr:cNvSpPr>
          <a:spLocks/>
        </xdr:cNvSpPr>
      </xdr:nvSpPr>
      <xdr:spPr>
        <a:xfrm>
          <a:off x="188785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0" name="Line 6"/>
        <xdr:cNvSpPr>
          <a:spLocks/>
        </xdr:cNvSpPr>
      </xdr:nvSpPr>
      <xdr:spPr>
        <a:xfrm>
          <a:off x="1459230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1" name="Line 6"/>
        <xdr:cNvSpPr>
          <a:spLocks/>
        </xdr:cNvSpPr>
      </xdr:nvSpPr>
      <xdr:spPr>
        <a:xfrm>
          <a:off x="1459230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2" name="Line 11"/>
        <xdr:cNvSpPr>
          <a:spLocks/>
        </xdr:cNvSpPr>
      </xdr:nvSpPr>
      <xdr:spPr>
        <a:xfrm>
          <a:off x="1459230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3" name="Line 6"/>
        <xdr:cNvSpPr>
          <a:spLocks/>
        </xdr:cNvSpPr>
      </xdr:nvSpPr>
      <xdr:spPr>
        <a:xfrm>
          <a:off x="1459230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4" name="Line 6"/>
        <xdr:cNvSpPr>
          <a:spLocks/>
        </xdr:cNvSpPr>
      </xdr:nvSpPr>
      <xdr:spPr>
        <a:xfrm>
          <a:off x="1459230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5" name="Line 6"/>
        <xdr:cNvSpPr>
          <a:spLocks/>
        </xdr:cNvSpPr>
      </xdr:nvSpPr>
      <xdr:spPr>
        <a:xfrm>
          <a:off x="1459230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6" name="Line 6"/>
        <xdr:cNvSpPr>
          <a:spLocks/>
        </xdr:cNvSpPr>
      </xdr:nvSpPr>
      <xdr:spPr>
        <a:xfrm>
          <a:off x="1459230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65</xdr:row>
      <xdr:rowOff>0</xdr:rowOff>
    </xdr:from>
    <xdr:to>
      <xdr:col>29</xdr:col>
      <xdr:colOff>0</xdr:colOff>
      <xdr:row>65</xdr:row>
      <xdr:rowOff>0</xdr:rowOff>
    </xdr:to>
    <xdr:sp>
      <xdr:nvSpPr>
        <xdr:cNvPr id="37" name="Line 6"/>
        <xdr:cNvSpPr>
          <a:spLocks/>
        </xdr:cNvSpPr>
      </xdr:nvSpPr>
      <xdr:spPr>
        <a:xfrm>
          <a:off x="1459230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38" name="Line 6"/>
        <xdr:cNvSpPr>
          <a:spLocks/>
        </xdr:cNvSpPr>
      </xdr:nvSpPr>
      <xdr:spPr>
        <a:xfrm>
          <a:off x="1887855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39" name="Line 7"/>
        <xdr:cNvSpPr>
          <a:spLocks/>
        </xdr:cNvSpPr>
      </xdr:nvSpPr>
      <xdr:spPr>
        <a:xfrm>
          <a:off x="1887855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0" name="Line 6"/>
        <xdr:cNvSpPr>
          <a:spLocks/>
        </xdr:cNvSpPr>
      </xdr:nvSpPr>
      <xdr:spPr>
        <a:xfrm>
          <a:off x="1887855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1" name="Line 7"/>
        <xdr:cNvSpPr>
          <a:spLocks/>
        </xdr:cNvSpPr>
      </xdr:nvSpPr>
      <xdr:spPr>
        <a:xfrm>
          <a:off x="1887855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2" name="Line 11"/>
        <xdr:cNvSpPr>
          <a:spLocks/>
        </xdr:cNvSpPr>
      </xdr:nvSpPr>
      <xdr:spPr>
        <a:xfrm>
          <a:off x="1887855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3" name="Line 6"/>
        <xdr:cNvSpPr>
          <a:spLocks/>
        </xdr:cNvSpPr>
      </xdr:nvSpPr>
      <xdr:spPr>
        <a:xfrm>
          <a:off x="1887855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4" name="Line 7"/>
        <xdr:cNvSpPr>
          <a:spLocks/>
        </xdr:cNvSpPr>
      </xdr:nvSpPr>
      <xdr:spPr>
        <a:xfrm>
          <a:off x="1887855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5" name="Line 6"/>
        <xdr:cNvSpPr>
          <a:spLocks/>
        </xdr:cNvSpPr>
      </xdr:nvSpPr>
      <xdr:spPr>
        <a:xfrm>
          <a:off x="1887855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6" name="Line 7"/>
        <xdr:cNvSpPr>
          <a:spLocks/>
        </xdr:cNvSpPr>
      </xdr:nvSpPr>
      <xdr:spPr>
        <a:xfrm>
          <a:off x="1887855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7" name="Line 6"/>
        <xdr:cNvSpPr>
          <a:spLocks/>
        </xdr:cNvSpPr>
      </xdr:nvSpPr>
      <xdr:spPr>
        <a:xfrm>
          <a:off x="1887855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8" name="Line 7"/>
        <xdr:cNvSpPr>
          <a:spLocks/>
        </xdr:cNvSpPr>
      </xdr:nvSpPr>
      <xdr:spPr>
        <a:xfrm>
          <a:off x="1887855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49" name="Line 7"/>
        <xdr:cNvSpPr>
          <a:spLocks/>
        </xdr:cNvSpPr>
      </xdr:nvSpPr>
      <xdr:spPr>
        <a:xfrm>
          <a:off x="1887855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0" name="Line 6"/>
        <xdr:cNvSpPr>
          <a:spLocks/>
        </xdr:cNvSpPr>
      </xdr:nvSpPr>
      <xdr:spPr>
        <a:xfrm>
          <a:off x="1887855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1" name="Line 7"/>
        <xdr:cNvSpPr>
          <a:spLocks/>
        </xdr:cNvSpPr>
      </xdr:nvSpPr>
      <xdr:spPr>
        <a:xfrm>
          <a:off x="1887855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2" name="Line 7"/>
        <xdr:cNvSpPr>
          <a:spLocks/>
        </xdr:cNvSpPr>
      </xdr:nvSpPr>
      <xdr:spPr>
        <a:xfrm>
          <a:off x="1887855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3" name="Line 6"/>
        <xdr:cNvSpPr>
          <a:spLocks/>
        </xdr:cNvSpPr>
      </xdr:nvSpPr>
      <xdr:spPr>
        <a:xfrm>
          <a:off x="1887855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4" name="Line 7"/>
        <xdr:cNvSpPr>
          <a:spLocks/>
        </xdr:cNvSpPr>
      </xdr:nvSpPr>
      <xdr:spPr>
        <a:xfrm>
          <a:off x="1887855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5" name="Line 7"/>
        <xdr:cNvSpPr>
          <a:spLocks/>
        </xdr:cNvSpPr>
      </xdr:nvSpPr>
      <xdr:spPr>
        <a:xfrm>
          <a:off x="1887855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6" name="Line 7"/>
        <xdr:cNvSpPr>
          <a:spLocks/>
        </xdr:cNvSpPr>
      </xdr:nvSpPr>
      <xdr:spPr>
        <a:xfrm>
          <a:off x="1887855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7" name="Line 7"/>
        <xdr:cNvSpPr>
          <a:spLocks/>
        </xdr:cNvSpPr>
      </xdr:nvSpPr>
      <xdr:spPr>
        <a:xfrm>
          <a:off x="1887855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65</xdr:row>
      <xdr:rowOff>0</xdr:rowOff>
    </xdr:from>
    <xdr:to>
      <xdr:col>39</xdr:col>
      <xdr:colOff>0</xdr:colOff>
      <xdr:row>65</xdr:row>
      <xdr:rowOff>0</xdr:rowOff>
    </xdr:to>
    <xdr:sp>
      <xdr:nvSpPr>
        <xdr:cNvPr id="58" name="Line 7"/>
        <xdr:cNvSpPr>
          <a:spLocks/>
        </xdr:cNvSpPr>
      </xdr:nvSpPr>
      <xdr:spPr>
        <a:xfrm>
          <a:off x="18878550" y="113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838200</xdr:colOff>
      <xdr:row>0</xdr:row>
      <xdr:rowOff>0</xdr:rowOff>
    </xdr:from>
    <xdr:to>
      <xdr:col>16</xdr:col>
      <xdr:colOff>695325</xdr:colOff>
      <xdr:row>2</xdr:row>
      <xdr:rowOff>314325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27100" y="0"/>
          <a:ext cx="16097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714375</xdr:colOff>
      <xdr:row>2</xdr:row>
      <xdr:rowOff>314325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27150" y="0"/>
          <a:ext cx="15906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7"/>
  <sheetViews>
    <sheetView zoomScale="75" zoomScaleNormal="75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B4" sqref="B4:B5"/>
    </sheetView>
  </sheetViews>
  <sheetFormatPr defaultColWidth="9.125" defaultRowHeight="12.75"/>
  <cols>
    <col min="1" max="1" width="4.125" style="69" customWidth="1"/>
    <col min="2" max="2" width="35.50390625" style="69" customWidth="1"/>
    <col min="3" max="39" width="5.625" style="69" customWidth="1"/>
    <col min="40" max="42" width="4.375" style="69" customWidth="1"/>
    <col min="43" max="43" width="6.00390625" style="69" customWidth="1"/>
    <col min="44" max="44" width="4.00390625" style="69" customWidth="1"/>
    <col min="45" max="47" width="3.50390625" style="69" customWidth="1"/>
    <col min="48" max="48" width="3.375" style="69" customWidth="1"/>
    <col min="49" max="49" width="3.50390625" style="69" customWidth="1"/>
    <col min="50" max="50" width="3.625" style="69" customWidth="1"/>
    <col min="51" max="52" width="3.875" style="69" customWidth="1"/>
    <col min="53" max="53" width="4.625" style="69" customWidth="1"/>
    <col min="54" max="54" width="3.625" style="69" customWidth="1"/>
    <col min="55" max="55" width="4.375" style="69" customWidth="1"/>
    <col min="56" max="16384" width="9.125" style="69" customWidth="1"/>
  </cols>
  <sheetData>
    <row r="1" spans="1:2" ht="12">
      <c r="A1" s="67" t="s">
        <v>148</v>
      </c>
      <c r="B1" s="68"/>
    </row>
    <row r="2" spans="1:2" ht="9.75">
      <c r="A2" s="70" t="s">
        <v>6</v>
      </c>
      <c r="B2" s="68"/>
    </row>
    <row r="3" spans="1:29" ht="12" customHeight="1" thickBot="1">
      <c r="A3" s="71"/>
      <c r="B3" s="72"/>
      <c r="C3" s="73"/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55" ht="43.5" customHeight="1">
      <c r="A4" s="71"/>
      <c r="B4" s="119" t="s">
        <v>149</v>
      </c>
      <c r="C4" s="75" t="s">
        <v>150</v>
      </c>
      <c r="D4" s="75" t="s">
        <v>150</v>
      </c>
      <c r="E4" s="75" t="s">
        <v>150</v>
      </c>
      <c r="F4" s="75" t="s">
        <v>150</v>
      </c>
      <c r="G4" s="75" t="s">
        <v>150</v>
      </c>
      <c r="H4" s="75" t="s">
        <v>151</v>
      </c>
      <c r="I4" s="75" t="s">
        <v>150</v>
      </c>
      <c r="J4" s="75" t="s">
        <v>150</v>
      </c>
      <c r="K4" s="75" t="s">
        <v>150</v>
      </c>
      <c r="L4" s="75" t="s">
        <v>150</v>
      </c>
      <c r="M4" s="75" t="s">
        <v>151</v>
      </c>
      <c r="N4" s="75" t="s">
        <v>150</v>
      </c>
      <c r="O4" s="75" t="s">
        <v>151</v>
      </c>
      <c r="P4" s="76" t="s">
        <v>152</v>
      </c>
      <c r="Q4" s="76" t="s">
        <v>152</v>
      </c>
      <c r="R4" s="75" t="s">
        <v>153</v>
      </c>
      <c r="S4" s="75" t="s">
        <v>153</v>
      </c>
      <c r="T4" s="76" t="s">
        <v>152</v>
      </c>
      <c r="U4" s="75" t="s">
        <v>154</v>
      </c>
      <c r="V4" s="75" t="s">
        <v>154</v>
      </c>
      <c r="W4" s="75" t="s">
        <v>154</v>
      </c>
      <c r="X4" s="75" t="s">
        <v>153</v>
      </c>
      <c r="Y4" s="76" t="s">
        <v>152</v>
      </c>
      <c r="Z4" s="75" t="s">
        <v>155</v>
      </c>
      <c r="AA4" s="76" t="s">
        <v>152</v>
      </c>
      <c r="AB4" s="75" t="s">
        <v>156</v>
      </c>
      <c r="AC4" s="75" t="s">
        <v>157</v>
      </c>
      <c r="AD4" s="76" t="s">
        <v>158</v>
      </c>
      <c r="AE4" s="76" t="s">
        <v>158</v>
      </c>
      <c r="AF4" s="75" t="s">
        <v>159</v>
      </c>
      <c r="AG4" s="75" t="s">
        <v>160</v>
      </c>
      <c r="AH4" s="75" t="s">
        <v>160</v>
      </c>
      <c r="AI4" s="75" t="s">
        <v>160</v>
      </c>
      <c r="AJ4" s="75" t="s">
        <v>159</v>
      </c>
      <c r="AK4" s="75" t="s">
        <v>160</v>
      </c>
      <c r="AL4" s="75" t="s">
        <v>159</v>
      </c>
      <c r="AM4" s="75" t="s">
        <v>159</v>
      </c>
      <c r="AR4" s="113" t="s">
        <v>150</v>
      </c>
      <c r="AS4" s="115" t="s">
        <v>161</v>
      </c>
      <c r="AT4" s="116" t="s">
        <v>152</v>
      </c>
      <c r="AU4" s="116" t="s">
        <v>162</v>
      </c>
      <c r="AV4" s="116" t="s">
        <v>163</v>
      </c>
      <c r="AW4" s="116" t="s">
        <v>157</v>
      </c>
      <c r="AX4" s="116" t="s">
        <v>158</v>
      </c>
      <c r="AY4" s="116" t="s">
        <v>164</v>
      </c>
      <c r="AZ4" s="116" t="s">
        <v>165</v>
      </c>
      <c r="BA4" s="117" t="s">
        <v>166</v>
      </c>
      <c r="BB4" s="122" t="s">
        <v>167</v>
      </c>
      <c r="BC4" s="124" t="s">
        <v>168</v>
      </c>
    </row>
    <row r="5" spans="1:55" ht="49.5" customHeight="1">
      <c r="A5" s="77"/>
      <c r="B5" s="120"/>
      <c r="C5" s="78" t="s">
        <v>169</v>
      </c>
      <c r="D5" s="78" t="s">
        <v>170</v>
      </c>
      <c r="E5" s="78" t="s">
        <v>171</v>
      </c>
      <c r="F5" s="78" t="s">
        <v>172</v>
      </c>
      <c r="G5" s="78" t="s">
        <v>173</v>
      </c>
      <c r="H5" s="78" t="s">
        <v>174</v>
      </c>
      <c r="I5" s="78" t="s">
        <v>175</v>
      </c>
      <c r="J5" s="78" t="s">
        <v>176</v>
      </c>
      <c r="K5" s="78" t="s">
        <v>177</v>
      </c>
      <c r="L5" s="78" t="s">
        <v>178</v>
      </c>
      <c r="M5" s="78" t="s">
        <v>179</v>
      </c>
      <c r="N5" s="78" t="s">
        <v>180</v>
      </c>
      <c r="O5" s="78" t="s">
        <v>181</v>
      </c>
      <c r="P5" s="78" t="s">
        <v>182</v>
      </c>
      <c r="Q5" s="78" t="s">
        <v>183</v>
      </c>
      <c r="R5" s="78" t="s">
        <v>184</v>
      </c>
      <c r="S5" s="78" t="s">
        <v>185</v>
      </c>
      <c r="T5" s="78" t="s">
        <v>186</v>
      </c>
      <c r="U5" s="78" t="s">
        <v>187</v>
      </c>
      <c r="V5" s="78" t="s">
        <v>188</v>
      </c>
      <c r="W5" s="78" t="s">
        <v>189</v>
      </c>
      <c r="X5" s="78" t="s">
        <v>190</v>
      </c>
      <c r="Y5" s="78" t="s">
        <v>191</v>
      </c>
      <c r="Z5" s="78" t="s">
        <v>192</v>
      </c>
      <c r="AA5" s="78" t="s">
        <v>193</v>
      </c>
      <c r="AB5" s="78" t="s">
        <v>194</v>
      </c>
      <c r="AC5" s="78" t="s">
        <v>195</v>
      </c>
      <c r="AD5" s="78" t="s">
        <v>196</v>
      </c>
      <c r="AE5" s="78" t="s">
        <v>197</v>
      </c>
      <c r="AF5" s="78" t="s">
        <v>198</v>
      </c>
      <c r="AG5" s="78" t="s">
        <v>199</v>
      </c>
      <c r="AH5" s="78" t="s">
        <v>200</v>
      </c>
      <c r="AI5" s="78" t="s">
        <v>201</v>
      </c>
      <c r="AJ5" s="78" t="s">
        <v>202</v>
      </c>
      <c r="AK5" s="78" t="s">
        <v>203</v>
      </c>
      <c r="AL5" s="78" t="s">
        <v>204</v>
      </c>
      <c r="AM5" s="78" t="s">
        <v>205</v>
      </c>
      <c r="AN5" s="126" t="s">
        <v>206</v>
      </c>
      <c r="AO5" s="126"/>
      <c r="AP5" s="126"/>
      <c r="AQ5" s="126"/>
      <c r="AR5" s="114"/>
      <c r="AS5" s="115"/>
      <c r="AT5" s="116"/>
      <c r="AU5" s="116"/>
      <c r="AV5" s="116"/>
      <c r="AW5" s="116"/>
      <c r="AX5" s="116"/>
      <c r="AY5" s="116"/>
      <c r="AZ5" s="116"/>
      <c r="BA5" s="118"/>
      <c r="BB5" s="123"/>
      <c r="BC5" s="125"/>
    </row>
    <row r="6" spans="1:55" ht="9.75">
      <c r="A6" s="79" t="s">
        <v>207</v>
      </c>
      <c r="B6" s="121" t="s">
        <v>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77" t="s">
        <v>166</v>
      </c>
      <c r="AO6" s="77" t="s">
        <v>167</v>
      </c>
      <c r="AP6" s="77" t="s">
        <v>168</v>
      </c>
      <c r="AQ6" s="77" t="s">
        <v>208</v>
      </c>
      <c r="AR6" s="80"/>
      <c r="AS6" s="81"/>
      <c r="AT6" s="81"/>
      <c r="AU6" s="81"/>
      <c r="AV6" s="81"/>
      <c r="AW6" s="81"/>
      <c r="AX6" s="81"/>
      <c r="AY6" s="81"/>
      <c r="AZ6" s="81"/>
      <c r="BA6" s="82">
        <f aca="true" t="shared" si="0" ref="BA6:BA12">SUM(AR6:AS6)</f>
        <v>0</v>
      </c>
      <c r="BB6" s="82">
        <f aca="true" t="shared" si="1" ref="BB6:BB13">SUM(AT6:AW6)</f>
        <v>0</v>
      </c>
      <c r="BC6" s="82">
        <f aca="true" t="shared" si="2" ref="BC6:BC13">SUM(AX6:AZ6)</f>
        <v>0</v>
      </c>
    </row>
    <row r="7" spans="1:55" ht="9.75">
      <c r="A7" s="83" t="s">
        <v>8</v>
      </c>
      <c r="B7" s="84" t="s">
        <v>111</v>
      </c>
      <c r="C7" s="85"/>
      <c r="D7" s="85"/>
      <c r="E7" s="85"/>
      <c r="F7" s="85"/>
      <c r="G7" s="85"/>
      <c r="H7" s="85">
        <v>1</v>
      </c>
      <c r="I7" s="85"/>
      <c r="J7" s="85"/>
      <c r="K7" s="85"/>
      <c r="L7" s="85"/>
      <c r="M7" s="85"/>
      <c r="N7" s="85"/>
      <c r="O7" s="85"/>
      <c r="P7" s="85">
        <v>1</v>
      </c>
      <c r="Q7" s="85"/>
      <c r="R7" s="85"/>
      <c r="S7" s="85"/>
      <c r="T7" s="85"/>
      <c r="U7" s="85">
        <v>1</v>
      </c>
      <c r="V7" s="85">
        <v>1</v>
      </c>
      <c r="W7" s="85"/>
      <c r="X7" s="85"/>
      <c r="Y7" s="85"/>
      <c r="Z7" s="85"/>
      <c r="AA7" s="85"/>
      <c r="AB7" s="85"/>
      <c r="AC7" s="85"/>
      <c r="AD7" s="85">
        <v>1</v>
      </c>
      <c r="AE7" s="85"/>
      <c r="AF7" s="85"/>
      <c r="AG7" s="85"/>
      <c r="AH7" s="85"/>
      <c r="AI7" s="85"/>
      <c r="AJ7" s="85"/>
      <c r="AK7" s="85"/>
      <c r="AL7" s="85"/>
      <c r="AM7" s="85"/>
      <c r="AN7" s="86">
        <f aca="true" t="shared" si="3" ref="AN7:AN12">SUM(C7:O7)</f>
        <v>1</v>
      </c>
      <c r="AO7" s="86">
        <f aca="true" t="shared" si="4" ref="AO7:AO12">SUM(P7:AC7)</f>
        <v>3</v>
      </c>
      <c r="AP7" s="86">
        <f aca="true" t="shared" si="5" ref="AP7:AP12">SUM(AD7:AM7)</f>
        <v>1</v>
      </c>
      <c r="AQ7" s="87">
        <f aca="true" t="shared" si="6" ref="AQ7:AQ12">SUM(C7:AM7)</f>
        <v>5</v>
      </c>
      <c r="AR7" s="88"/>
      <c r="AS7" s="89"/>
      <c r="AT7" s="89"/>
      <c r="AU7" s="89"/>
      <c r="AV7" s="89"/>
      <c r="AW7" s="89"/>
      <c r="AX7" s="89"/>
      <c r="AY7" s="89"/>
      <c r="AZ7" s="89"/>
      <c r="BA7" s="82">
        <f t="shared" si="0"/>
        <v>0</v>
      </c>
      <c r="BB7" s="82">
        <f t="shared" si="1"/>
        <v>0</v>
      </c>
      <c r="BC7" s="82">
        <f t="shared" si="2"/>
        <v>0</v>
      </c>
    </row>
    <row r="8" spans="1:55" ht="9.75">
      <c r="A8" s="83" t="s">
        <v>9</v>
      </c>
      <c r="B8" s="84" t="s">
        <v>10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90"/>
      <c r="AE8" s="85"/>
      <c r="AF8" s="85"/>
      <c r="AG8" s="85"/>
      <c r="AH8" s="85"/>
      <c r="AI8" s="85"/>
      <c r="AJ8" s="85"/>
      <c r="AK8" s="85"/>
      <c r="AL8" s="85"/>
      <c r="AM8" s="85"/>
      <c r="AN8" s="86">
        <f t="shared" si="3"/>
        <v>0</v>
      </c>
      <c r="AO8" s="86">
        <f t="shared" si="4"/>
        <v>0</v>
      </c>
      <c r="AP8" s="86">
        <f t="shared" si="5"/>
        <v>0</v>
      </c>
      <c r="AQ8" s="87">
        <f t="shared" si="6"/>
        <v>0</v>
      </c>
      <c r="AR8" s="91">
        <v>1</v>
      </c>
      <c r="AS8" s="92"/>
      <c r="AT8" s="92">
        <v>1</v>
      </c>
      <c r="AU8" s="92"/>
      <c r="AV8" s="92">
        <v>1</v>
      </c>
      <c r="AW8" s="92">
        <v>1</v>
      </c>
      <c r="AX8" s="92"/>
      <c r="AY8" s="92">
        <v>1</v>
      </c>
      <c r="AZ8" s="92">
        <v>1</v>
      </c>
      <c r="BA8" s="82">
        <f t="shared" si="0"/>
        <v>1</v>
      </c>
      <c r="BB8" s="82">
        <f t="shared" si="1"/>
        <v>3</v>
      </c>
      <c r="BC8" s="82">
        <f t="shared" si="2"/>
        <v>2</v>
      </c>
    </row>
    <row r="9" spans="1:55" ht="9.75">
      <c r="A9" s="83" t="s">
        <v>11</v>
      </c>
      <c r="B9" s="84" t="s">
        <v>12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>
        <v>1</v>
      </c>
      <c r="P9" s="85"/>
      <c r="Q9" s="85"/>
      <c r="R9" s="85"/>
      <c r="S9" s="85">
        <v>1</v>
      </c>
      <c r="T9" s="85"/>
      <c r="U9" s="85"/>
      <c r="V9" s="85"/>
      <c r="W9" s="85"/>
      <c r="X9" s="85"/>
      <c r="Y9" s="85"/>
      <c r="Z9" s="85"/>
      <c r="AA9" s="85"/>
      <c r="AB9" s="85"/>
      <c r="AC9" s="85"/>
      <c r="AD9" s="90"/>
      <c r="AE9" s="85"/>
      <c r="AF9" s="85"/>
      <c r="AG9" s="85"/>
      <c r="AH9" s="85"/>
      <c r="AI9" s="85"/>
      <c r="AJ9" s="85"/>
      <c r="AK9" s="85">
        <v>1</v>
      </c>
      <c r="AL9" s="85"/>
      <c r="AM9" s="85"/>
      <c r="AN9" s="86">
        <f t="shared" si="3"/>
        <v>1</v>
      </c>
      <c r="AO9" s="86">
        <f t="shared" si="4"/>
        <v>1</v>
      </c>
      <c r="AP9" s="86">
        <f t="shared" si="5"/>
        <v>1</v>
      </c>
      <c r="AQ9" s="87">
        <f t="shared" si="6"/>
        <v>3</v>
      </c>
      <c r="AR9" s="93"/>
      <c r="AS9" s="93"/>
      <c r="AT9" s="93"/>
      <c r="AU9" s="93"/>
      <c r="AV9" s="93"/>
      <c r="AW9" s="93"/>
      <c r="AX9" s="93"/>
      <c r="AY9" s="93"/>
      <c r="AZ9" s="93"/>
      <c r="BA9" s="82">
        <f t="shared" si="0"/>
        <v>0</v>
      </c>
      <c r="BB9" s="82">
        <f t="shared" si="1"/>
        <v>0</v>
      </c>
      <c r="BC9" s="82">
        <f t="shared" si="2"/>
        <v>0</v>
      </c>
    </row>
    <row r="10" spans="1:55" ht="9.75">
      <c r="A10" s="83" t="s">
        <v>13</v>
      </c>
      <c r="B10" s="84" t="s">
        <v>44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90"/>
      <c r="AE10" s="85"/>
      <c r="AF10" s="85"/>
      <c r="AG10" s="85"/>
      <c r="AH10" s="85"/>
      <c r="AI10" s="85"/>
      <c r="AJ10" s="85"/>
      <c r="AK10" s="85"/>
      <c r="AL10" s="85"/>
      <c r="AM10" s="85"/>
      <c r="AN10" s="86">
        <f t="shared" si="3"/>
        <v>0</v>
      </c>
      <c r="AO10" s="86">
        <f t="shared" si="4"/>
        <v>0</v>
      </c>
      <c r="AP10" s="86">
        <f t="shared" si="5"/>
        <v>0</v>
      </c>
      <c r="AQ10" s="87">
        <f t="shared" si="6"/>
        <v>0</v>
      </c>
      <c r="AR10" s="91">
        <v>1</v>
      </c>
      <c r="AS10" s="92">
        <v>1</v>
      </c>
      <c r="AT10" s="92">
        <v>1</v>
      </c>
      <c r="AU10" s="92"/>
      <c r="AV10" s="92">
        <v>1</v>
      </c>
      <c r="AW10" s="92">
        <v>1</v>
      </c>
      <c r="AX10" s="92">
        <v>1</v>
      </c>
      <c r="AY10" s="92">
        <v>1</v>
      </c>
      <c r="AZ10" s="94"/>
      <c r="BA10" s="82">
        <f t="shared" si="0"/>
        <v>2</v>
      </c>
      <c r="BB10" s="82">
        <f t="shared" si="1"/>
        <v>3</v>
      </c>
      <c r="BC10" s="82">
        <f t="shared" si="2"/>
        <v>2</v>
      </c>
    </row>
    <row r="11" spans="1:55" ht="9.75">
      <c r="A11" s="83" t="s">
        <v>15</v>
      </c>
      <c r="B11" s="84" t="s">
        <v>14</v>
      </c>
      <c r="C11" s="85">
        <v>1</v>
      </c>
      <c r="D11" s="85">
        <v>1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>
        <v>1</v>
      </c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90">
        <v>1</v>
      </c>
      <c r="AE11" s="85"/>
      <c r="AF11" s="85"/>
      <c r="AG11" s="85"/>
      <c r="AH11" s="85"/>
      <c r="AI11" s="85"/>
      <c r="AJ11" s="85"/>
      <c r="AK11" s="85"/>
      <c r="AL11" s="85"/>
      <c r="AM11" s="85"/>
      <c r="AN11" s="86">
        <f t="shared" si="3"/>
        <v>2</v>
      </c>
      <c r="AO11" s="86">
        <f t="shared" si="4"/>
        <v>1</v>
      </c>
      <c r="AP11" s="86">
        <f t="shared" si="5"/>
        <v>1</v>
      </c>
      <c r="AQ11" s="87">
        <f t="shared" si="6"/>
        <v>4</v>
      </c>
      <c r="AR11" s="88"/>
      <c r="AS11" s="89"/>
      <c r="AT11" s="89"/>
      <c r="AU11" s="89"/>
      <c r="AV11" s="89"/>
      <c r="AW11" s="89"/>
      <c r="AX11" s="89"/>
      <c r="AY11" s="89"/>
      <c r="AZ11" s="89"/>
      <c r="BA11" s="82">
        <f t="shared" si="0"/>
        <v>0</v>
      </c>
      <c r="BB11" s="82">
        <f t="shared" si="1"/>
        <v>0</v>
      </c>
      <c r="BC11" s="82">
        <f t="shared" si="2"/>
        <v>0</v>
      </c>
    </row>
    <row r="12" spans="1:55" ht="9.75">
      <c r="A12" s="83" t="s">
        <v>16</v>
      </c>
      <c r="B12" s="95" t="s">
        <v>131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90"/>
      <c r="AE12" s="85"/>
      <c r="AF12" s="85"/>
      <c r="AG12" s="85"/>
      <c r="AH12" s="85"/>
      <c r="AI12" s="85"/>
      <c r="AJ12" s="85"/>
      <c r="AK12" s="85"/>
      <c r="AL12" s="85"/>
      <c r="AM12" s="85"/>
      <c r="AN12" s="86">
        <f t="shared" si="3"/>
        <v>0</v>
      </c>
      <c r="AO12" s="86">
        <f t="shared" si="4"/>
        <v>0</v>
      </c>
      <c r="AP12" s="86">
        <f t="shared" si="5"/>
        <v>0</v>
      </c>
      <c r="AQ12" s="87">
        <f t="shared" si="6"/>
        <v>0</v>
      </c>
      <c r="AR12" s="91">
        <v>1</v>
      </c>
      <c r="AS12" s="92"/>
      <c r="AT12" s="92">
        <v>1</v>
      </c>
      <c r="AU12" s="92"/>
      <c r="AV12" s="92">
        <v>1</v>
      </c>
      <c r="AW12" s="92"/>
      <c r="AX12" s="92"/>
      <c r="AY12" s="92">
        <v>1</v>
      </c>
      <c r="AZ12" s="92"/>
      <c r="BA12" s="82">
        <f t="shared" si="0"/>
        <v>1</v>
      </c>
      <c r="BB12" s="82">
        <f t="shared" si="1"/>
        <v>2</v>
      </c>
      <c r="BC12" s="82">
        <f t="shared" si="2"/>
        <v>1</v>
      </c>
    </row>
    <row r="13" spans="1:55" ht="9.75">
      <c r="A13" s="79" t="s">
        <v>1</v>
      </c>
      <c r="B13" s="121" t="s">
        <v>4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96"/>
      <c r="AO13" s="96"/>
      <c r="AP13" s="96"/>
      <c r="AQ13" s="97"/>
      <c r="AR13" s="98">
        <f>SUM(AR8:AR12)</f>
        <v>3</v>
      </c>
      <c r="AS13" s="98">
        <f aca="true" t="shared" si="7" ref="AS13:AZ13">SUM(AS8:AS12)</f>
        <v>1</v>
      </c>
      <c r="AT13" s="98">
        <f t="shared" si="7"/>
        <v>3</v>
      </c>
      <c r="AU13" s="98">
        <f t="shared" si="7"/>
        <v>0</v>
      </c>
      <c r="AV13" s="98">
        <f t="shared" si="7"/>
        <v>3</v>
      </c>
      <c r="AW13" s="98">
        <f t="shared" si="7"/>
        <v>2</v>
      </c>
      <c r="AX13" s="98">
        <f t="shared" si="7"/>
        <v>1</v>
      </c>
      <c r="AY13" s="98">
        <f t="shared" si="7"/>
        <v>3</v>
      </c>
      <c r="AZ13" s="98">
        <f t="shared" si="7"/>
        <v>1</v>
      </c>
      <c r="BA13" s="99">
        <f>SUM(BA5:BA12)</f>
        <v>4</v>
      </c>
      <c r="BB13" s="100">
        <f t="shared" si="1"/>
        <v>8</v>
      </c>
      <c r="BC13" s="100">
        <f t="shared" si="2"/>
        <v>5</v>
      </c>
    </row>
    <row r="14" spans="1:55" ht="9.75">
      <c r="A14" s="83" t="s">
        <v>8</v>
      </c>
      <c r="B14" s="84" t="s">
        <v>24</v>
      </c>
      <c r="C14" s="85"/>
      <c r="D14" s="85">
        <v>1</v>
      </c>
      <c r="E14" s="85">
        <v>1</v>
      </c>
      <c r="F14" s="85"/>
      <c r="G14" s="85"/>
      <c r="H14" s="85"/>
      <c r="I14" s="85"/>
      <c r="J14" s="85"/>
      <c r="K14" s="85"/>
      <c r="L14" s="85"/>
      <c r="M14" s="85"/>
      <c r="N14" s="85"/>
      <c r="O14" s="85">
        <v>1</v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>
        <v>1</v>
      </c>
      <c r="AB14" s="85">
        <v>1</v>
      </c>
      <c r="AC14" s="85"/>
      <c r="AD14" s="85"/>
      <c r="AE14" s="85"/>
      <c r="AF14" s="85"/>
      <c r="AG14" s="85">
        <v>1</v>
      </c>
      <c r="AH14" s="85"/>
      <c r="AI14" s="85"/>
      <c r="AJ14" s="85"/>
      <c r="AK14" s="85"/>
      <c r="AL14" s="85"/>
      <c r="AM14" s="85"/>
      <c r="AN14" s="86">
        <f aca="true" t="shared" si="8" ref="AN14:AN19">SUM(C14:O14)</f>
        <v>3</v>
      </c>
      <c r="AO14" s="86">
        <f aca="true" t="shared" si="9" ref="AO14:AO19">SUM(P14:AC14)</f>
        <v>2</v>
      </c>
      <c r="AP14" s="86">
        <f aca="true" t="shared" si="10" ref="AP14:AP19">SUM(AD14:AM14)</f>
        <v>1</v>
      </c>
      <c r="AQ14" s="101">
        <f aca="true" t="shared" si="11" ref="AQ14:AQ19">SUM(C14:AM14)</f>
        <v>6</v>
      </c>
      <c r="AR14" s="102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</row>
    <row r="15" spans="1:55" ht="9.75">
      <c r="A15" s="83" t="s">
        <v>9</v>
      </c>
      <c r="B15" s="84" t="s">
        <v>25</v>
      </c>
      <c r="C15" s="85">
        <v>1</v>
      </c>
      <c r="D15" s="85"/>
      <c r="E15" s="85"/>
      <c r="F15" s="85"/>
      <c r="G15" s="85">
        <v>1</v>
      </c>
      <c r="H15" s="85"/>
      <c r="I15" s="85"/>
      <c r="J15" s="85">
        <v>1</v>
      </c>
      <c r="K15" s="85"/>
      <c r="L15" s="85">
        <v>1</v>
      </c>
      <c r="M15" s="85"/>
      <c r="N15" s="85"/>
      <c r="O15" s="85"/>
      <c r="P15" s="85">
        <v>1</v>
      </c>
      <c r="Q15" s="85"/>
      <c r="R15" s="85"/>
      <c r="S15" s="85"/>
      <c r="T15" s="85">
        <v>1</v>
      </c>
      <c r="U15" s="85"/>
      <c r="V15" s="85"/>
      <c r="W15" s="85"/>
      <c r="X15" s="85"/>
      <c r="Y15" s="85"/>
      <c r="Z15" s="85"/>
      <c r="AA15" s="85"/>
      <c r="AB15" s="85"/>
      <c r="AC15" s="85"/>
      <c r="AD15" s="85">
        <v>1</v>
      </c>
      <c r="AE15" s="85"/>
      <c r="AF15" s="85"/>
      <c r="AG15" s="85"/>
      <c r="AH15" s="85"/>
      <c r="AI15" s="85"/>
      <c r="AJ15" s="85"/>
      <c r="AK15" s="85"/>
      <c r="AL15" s="85"/>
      <c r="AM15" s="85">
        <v>1</v>
      </c>
      <c r="AN15" s="86">
        <f t="shared" si="8"/>
        <v>4</v>
      </c>
      <c r="AO15" s="86">
        <f t="shared" si="9"/>
        <v>2</v>
      </c>
      <c r="AP15" s="86">
        <f t="shared" si="10"/>
        <v>2</v>
      </c>
      <c r="AQ15" s="101">
        <f t="shared" si="11"/>
        <v>8</v>
      </c>
      <c r="AR15" s="104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</row>
    <row r="16" spans="1:43" ht="9.75">
      <c r="A16" s="83" t="s">
        <v>11</v>
      </c>
      <c r="B16" s="84" t="s">
        <v>26</v>
      </c>
      <c r="C16" s="85">
        <v>1</v>
      </c>
      <c r="D16" s="85">
        <v>1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>
        <v>1</v>
      </c>
      <c r="Q16" s="85"/>
      <c r="R16" s="85">
        <v>1</v>
      </c>
      <c r="S16" s="85"/>
      <c r="T16" s="85"/>
      <c r="U16" s="85"/>
      <c r="V16" s="85">
        <v>1</v>
      </c>
      <c r="W16" s="85"/>
      <c r="X16" s="85"/>
      <c r="Y16" s="85"/>
      <c r="Z16" s="85"/>
      <c r="AA16" s="85"/>
      <c r="AB16" s="85"/>
      <c r="AC16" s="85"/>
      <c r="AD16" s="85"/>
      <c r="AE16" s="85">
        <v>1</v>
      </c>
      <c r="AF16" s="85"/>
      <c r="AG16" s="85"/>
      <c r="AH16" s="85">
        <v>1</v>
      </c>
      <c r="AI16" s="85"/>
      <c r="AJ16" s="85"/>
      <c r="AK16" s="85"/>
      <c r="AL16" s="85">
        <v>1</v>
      </c>
      <c r="AM16" s="85"/>
      <c r="AN16" s="86">
        <f t="shared" si="8"/>
        <v>2</v>
      </c>
      <c r="AO16" s="86">
        <f t="shared" si="9"/>
        <v>3</v>
      </c>
      <c r="AP16" s="86">
        <f t="shared" si="10"/>
        <v>3</v>
      </c>
      <c r="AQ16" s="87">
        <f t="shared" si="11"/>
        <v>8</v>
      </c>
    </row>
    <row r="17" spans="1:43" ht="9.75">
      <c r="A17" s="83" t="s">
        <v>13</v>
      </c>
      <c r="B17" s="84" t="s">
        <v>27</v>
      </c>
      <c r="C17" s="85">
        <v>1</v>
      </c>
      <c r="D17" s="85"/>
      <c r="E17" s="85">
        <v>1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>
        <v>1</v>
      </c>
      <c r="R17" s="85"/>
      <c r="S17" s="85">
        <v>1</v>
      </c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>
        <v>1</v>
      </c>
      <c r="AJ17" s="85"/>
      <c r="AK17" s="85"/>
      <c r="AL17" s="85"/>
      <c r="AM17" s="85"/>
      <c r="AN17" s="86">
        <f t="shared" si="8"/>
        <v>2</v>
      </c>
      <c r="AO17" s="86">
        <f t="shared" si="9"/>
        <v>2</v>
      </c>
      <c r="AP17" s="86">
        <f t="shared" si="10"/>
        <v>1</v>
      </c>
      <c r="AQ17" s="87">
        <f t="shared" si="11"/>
        <v>5</v>
      </c>
    </row>
    <row r="18" spans="1:43" ht="9.75">
      <c r="A18" s="83" t="s">
        <v>15</v>
      </c>
      <c r="B18" s="84" t="s">
        <v>28</v>
      </c>
      <c r="C18" s="85">
        <v>1</v>
      </c>
      <c r="D18" s="85"/>
      <c r="E18" s="85"/>
      <c r="F18" s="85">
        <v>1</v>
      </c>
      <c r="G18" s="85"/>
      <c r="H18" s="85"/>
      <c r="I18" s="85"/>
      <c r="J18" s="85">
        <v>1</v>
      </c>
      <c r="K18" s="85"/>
      <c r="L18" s="85"/>
      <c r="M18" s="85"/>
      <c r="N18" s="85"/>
      <c r="O18" s="85"/>
      <c r="P18" s="85"/>
      <c r="Q18" s="85">
        <v>1</v>
      </c>
      <c r="R18" s="85"/>
      <c r="S18" s="85">
        <v>1</v>
      </c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>
        <v>1</v>
      </c>
      <c r="AK18" s="85">
        <v>1</v>
      </c>
      <c r="AL18" s="85"/>
      <c r="AM18" s="85"/>
      <c r="AN18" s="86">
        <f t="shared" si="8"/>
        <v>3</v>
      </c>
      <c r="AO18" s="86">
        <f t="shared" si="9"/>
        <v>2</v>
      </c>
      <c r="AP18" s="86">
        <f t="shared" si="10"/>
        <v>2</v>
      </c>
      <c r="AQ18" s="87">
        <f t="shared" si="11"/>
        <v>7</v>
      </c>
    </row>
    <row r="19" spans="1:43" ht="9.75">
      <c r="A19" s="83" t="s">
        <v>16</v>
      </c>
      <c r="B19" s="84" t="s">
        <v>29</v>
      </c>
      <c r="C19" s="85">
        <v>1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>
        <v>1</v>
      </c>
      <c r="Q19" s="85"/>
      <c r="R19" s="85"/>
      <c r="S19" s="85">
        <v>1</v>
      </c>
      <c r="T19" s="85"/>
      <c r="U19" s="85">
        <v>1</v>
      </c>
      <c r="V19" s="85">
        <v>1</v>
      </c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>
        <v>1</v>
      </c>
      <c r="AK19" s="85"/>
      <c r="AL19" s="85">
        <v>1</v>
      </c>
      <c r="AM19" s="85"/>
      <c r="AN19" s="86">
        <f t="shared" si="8"/>
        <v>1</v>
      </c>
      <c r="AO19" s="86">
        <f t="shared" si="9"/>
        <v>4</v>
      </c>
      <c r="AP19" s="86">
        <f t="shared" si="10"/>
        <v>2</v>
      </c>
      <c r="AQ19" s="87">
        <f t="shared" si="11"/>
        <v>7</v>
      </c>
    </row>
    <row r="20" spans="1:43" ht="9.75">
      <c r="A20" s="79" t="s">
        <v>2</v>
      </c>
      <c r="B20" s="121" t="s">
        <v>5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96"/>
      <c r="AO20" s="96"/>
      <c r="AP20" s="96"/>
      <c r="AQ20" s="97"/>
    </row>
    <row r="21" spans="1:43" ht="9.75">
      <c r="A21" s="83" t="s">
        <v>8</v>
      </c>
      <c r="B21" s="84" t="s">
        <v>30</v>
      </c>
      <c r="C21" s="106">
        <v>1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>
        <v>1</v>
      </c>
      <c r="T21" s="106"/>
      <c r="U21" s="106"/>
      <c r="V21" s="106"/>
      <c r="W21" s="106"/>
      <c r="X21" s="106">
        <v>1</v>
      </c>
      <c r="Y21" s="106"/>
      <c r="Z21" s="106"/>
      <c r="AA21" s="106"/>
      <c r="AB21" s="106"/>
      <c r="AC21" s="106"/>
      <c r="AD21" s="107"/>
      <c r="AE21" s="106"/>
      <c r="AF21" s="106"/>
      <c r="AG21" s="106"/>
      <c r="AH21" s="106">
        <v>1</v>
      </c>
      <c r="AI21" s="106"/>
      <c r="AJ21" s="106"/>
      <c r="AK21" s="106"/>
      <c r="AL21" s="106"/>
      <c r="AM21" s="106"/>
      <c r="AN21" s="86">
        <f aca="true" t="shared" si="12" ref="AN21:AN45">SUM(C21:O21)</f>
        <v>1</v>
      </c>
      <c r="AO21" s="86">
        <f aca="true" t="shared" si="13" ref="AO21:AO45">SUM(P21:AC21)</f>
        <v>2</v>
      </c>
      <c r="AP21" s="86">
        <f aca="true" t="shared" si="14" ref="AP21:AP44">SUM(AD21:AM21)</f>
        <v>1</v>
      </c>
      <c r="AQ21" s="87">
        <f aca="true" t="shared" si="15" ref="AQ21:AQ45">SUM(C21:AM21)</f>
        <v>4</v>
      </c>
    </row>
    <row r="22" spans="1:43" ht="9.75">
      <c r="A22" s="83" t="s">
        <v>9</v>
      </c>
      <c r="B22" s="84" t="s">
        <v>31</v>
      </c>
      <c r="C22" s="106">
        <v>1</v>
      </c>
      <c r="D22" s="106">
        <v>1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>
        <v>1</v>
      </c>
      <c r="Q22" s="106">
        <v>1</v>
      </c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7">
        <v>1</v>
      </c>
      <c r="AE22" s="106"/>
      <c r="AF22" s="106"/>
      <c r="AG22" s="106"/>
      <c r="AH22" s="106"/>
      <c r="AI22" s="106"/>
      <c r="AJ22" s="106"/>
      <c r="AK22" s="106"/>
      <c r="AL22" s="106"/>
      <c r="AM22" s="106"/>
      <c r="AN22" s="86">
        <f t="shared" si="12"/>
        <v>2</v>
      </c>
      <c r="AO22" s="86">
        <f t="shared" si="13"/>
        <v>2</v>
      </c>
      <c r="AP22" s="86">
        <f t="shared" si="14"/>
        <v>1</v>
      </c>
      <c r="AQ22" s="87">
        <f t="shared" si="15"/>
        <v>5</v>
      </c>
    </row>
    <row r="23" spans="1:43" ht="11.25" customHeight="1">
      <c r="A23" s="83" t="s">
        <v>11</v>
      </c>
      <c r="B23" s="84" t="s">
        <v>32</v>
      </c>
      <c r="C23" s="106"/>
      <c r="D23" s="106"/>
      <c r="E23" s="106"/>
      <c r="F23" s="106"/>
      <c r="G23" s="106"/>
      <c r="H23" s="106"/>
      <c r="I23" s="106"/>
      <c r="J23" s="106">
        <v>1</v>
      </c>
      <c r="K23" s="106">
        <v>1</v>
      </c>
      <c r="L23" s="106"/>
      <c r="M23" s="106"/>
      <c r="N23" s="106"/>
      <c r="O23" s="106"/>
      <c r="P23" s="106"/>
      <c r="Q23" s="106">
        <v>1</v>
      </c>
      <c r="R23" s="106"/>
      <c r="S23" s="106"/>
      <c r="T23" s="106"/>
      <c r="U23" s="106"/>
      <c r="V23" s="106">
        <v>1</v>
      </c>
      <c r="W23" s="106"/>
      <c r="X23" s="106"/>
      <c r="Y23" s="106"/>
      <c r="Z23" s="106"/>
      <c r="AA23" s="106"/>
      <c r="AB23" s="106"/>
      <c r="AC23" s="106"/>
      <c r="AD23" s="107">
        <v>1</v>
      </c>
      <c r="AE23" s="106">
        <v>1</v>
      </c>
      <c r="AF23" s="106"/>
      <c r="AG23" s="106"/>
      <c r="AH23" s="106"/>
      <c r="AI23" s="106"/>
      <c r="AJ23" s="106"/>
      <c r="AK23" s="106"/>
      <c r="AL23" s="106"/>
      <c r="AM23" s="106"/>
      <c r="AN23" s="86">
        <f t="shared" si="12"/>
        <v>2</v>
      </c>
      <c r="AO23" s="86">
        <f t="shared" si="13"/>
        <v>2</v>
      </c>
      <c r="AP23" s="86">
        <f t="shared" si="14"/>
        <v>2</v>
      </c>
      <c r="AQ23" s="87">
        <f t="shared" si="15"/>
        <v>6</v>
      </c>
    </row>
    <row r="24" spans="1:43" ht="12" customHeight="1">
      <c r="A24" s="83" t="s">
        <v>13</v>
      </c>
      <c r="B24" s="84" t="s">
        <v>33</v>
      </c>
      <c r="C24" s="106">
        <v>1</v>
      </c>
      <c r="D24" s="106">
        <v>1</v>
      </c>
      <c r="E24" s="106">
        <v>1</v>
      </c>
      <c r="F24" s="106"/>
      <c r="G24" s="106"/>
      <c r="H24" s="106"/>
      <c r="I24" s="106"/>
      <c r="J24" s="106"/>
      <c r="K24" s="106">
        <v>1</v>
      </c>
      <c r="L24" s="106">
        <v>1</v>
      </c>
      <c r="M24" s="106"/>
      <c r="N24" s="106"/>
      <c r="O24" s="106"/>
      <c r="P24" s="106">
        <v>1</v>
      </c>
      <c r="Q24" s="106">
        <v>1</v>
      </c>
      <c r="R24" s="106"/>
      <c r="S24" s="106"/>
      <c r="T24" s="106"/>
      <c r="U24" s="106"/>
      <c r="V24" s="106">
        <v>1</v>
      </c>
      <c r="W24" s="106"/>
      <c r="X24" s="106"/>
      <c r="Y24" s="106"/>
      <c r="Z24" s="106"/>
      <c r="AA24" s="106"/>
      <c r="AB24" s="106"/>
      <c r="AC24" s="106"/>
      <c r="AD24" s="107"/>
      <c r="AE24" s="106"/>
      <c r="AF24" s="106">
        <v>1</v>
      </c>
      <c r="AG24" s="106"/>
      <c r="AH24" s="106"/>
      <c r="AI24" s="106"/>
      <c r="AJ24" s="106"/>
      <c r="AK24" s="106"/>
      <c r="AL24" s="106"/>
      <c r="AM24" s="106"/>
      <c r="AN24" s="86">
        <f t="shared" si="12"/>
        <v>5</v>
      </c>
      <c r="AO24" s="86">
        <f t="shared" si="13"/>
        <v>3</v>
      </c>
      <c r="AP24" s="86">
        <f t="shared" si="14"/>
        <v>1</v>
      </c>
      <c r="AQ24" s="87">
        <f t="shared" si="15"/>
        <v>9</v>
      </c>
    </row>
    <row r="25" spans="1:43" ht="12" customHeight="1">
      <c r="A25" s="83" t="s">
        <v>15</v>
      </c>
      <c r="B25" s="84" t="s">
        <v>34</v>
      </c>
      <c r="C25" s="106">
        <v>1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>
        <v>1</v>
      </c>
      <c r="Q25" s="106"/>
      <c r="R25" s="106">
        <v>1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7">
        <v>1</v>
      </c>
      <c r="AE25" s="106"/>
      <c r="AF25" s="106"/>
      <c r="AG25" s="106"/>
      <c r="AH25" s="106"/>
      <c r="AI25" s="106"/>
      <c r="AJ25" s="106"/>
      <c r="AK25" s="106"/>
      <c r="AL25" s="106"/>
      <c r="AM25" s="106"/>
      <c r="AN25" s="86">
        <f t="shared" si="12"/>
        <v>1</v>
      </c>
      <c r="AO25" s="86">
        <f t="shared" si="13"/>
        <v>2</v>
      </c>
      <c r="AP25" s="86">
        <f t="shared" si="14"/>
        <v>1</v>
      </c>
      <c r="AQ25" s="87">
        <f>SUM(C25:AM25)</f>
        <v>4</v>
      </c>
    </row>
    <row r="26" spans="1:43" ht="11.25" customHeight="1">
      <c r="A26" s="83" t="s">
        <v>16</v>
      </c>
      <c r="B26" s="84" t="s">
        <v>35</v>
      </c>
      <c r="C26" s="106">
        <v>1</v>
      </c>
      <c r="D26" s="106"/>
      <c r="E26" s="106"/>
      <c r="F26" s="106"/>
      <c r="G26" s="106"/>
      <c r="H26" s="106"/>
      <c r="I26" s="106">
        <v>1</v>
      </c>
      <c r="J26" s="106">
        <v>1</v>
      </c>
      <c r="K26" s="106"/>
      <c r="L26" s="106"/>
      <c r="M26" s="106"/>
      <c r="N26" s="106"/>
      <c r="O26" s="106"/>
      <c r="P26" s="106">
        <v>1</v>
      </c>
      <c r="Q26" s="106">
        <v>1</v>
      </c>
      <c r="R26" s="106"/>
      <c r="S26" s="106"/>
      <c r="T26" s="106">
        <v>1</v>
      </c>
      <c r="U26" s="106"/>
      <c r="V26" s="106"/>
      <c r="W26" s="106"/>
      <c r="X26" s="106"/>
      <c r="Y26" s="106"/>
      <c r="Z26" s="106"/>
      <c r="AA26" s="106"/>
      <c r="AB26" s="106"/>
      <c r="AC26" s="106"/>
      <c r="AD26" s="107"/>
      <c r="AE26" s="106"/>
      <c r="AF26" s="106">
        <v>1</v>
      </c>
      <c r="AG26" s="106"/>
      <c r="AH26" s="106"/>
      <c r="AI26" s="106">
        <v>1</v>
      </c>
      <c r="AJ26" s="106"/>
      <c r="AK26" s="106"/>
      <c r="AL26" s="106"/>
      <c r="AM26" s="106"/>
      <c r="AN26" s="86">
        <f t="shared" si="12"/>
        <v>3</v>
      </c>
      <c r="AO26" s="86">
        <f t="shared" si="13"/>
        <v>3</v>
      </c>
      <c r="AP26" s="86">
        <f t="shared" si="14"/>
        <v>2</v>
      </c>
      <c r="AQ26" s="87">
        <f t="shared" si="15"/>
        <v>8</v>
      </c>
    </row>
    <row r="27" spans="1:43" ht="12" customHeight="1">
      <c r="A27" s="83" t="s">
        <v>17</v>
      </c>
      <c r="B27" s="84" t="s">
        <v>36</v>
      </c>
      <c r="C27" s="106">
        <v>1</v>
      </c>
      <c r="D27" s="106"/>
      <c r="E27" s="106"/>
      <c r="F27" s="106">
        <v>1</v>
      </c>
      <c r="G27" s="106"/>
      <c r="H27" s="106"/>
      <c r="I27" s="106">
        <v>1</v>
      </c>
      <c r="J27" s="106"/>
      <c r="K27" s="106"/>
      <c r="L27" s="106"/>
      <c r="M27" s="106"/>
      <c r="N27" s="106"/>
      <c r="O27" s="106"/>
      <c r="P27" s="106"/>
      <c r="Q27" s="106">
        <v>1</v>
      </c>
      <c r="R27" s="106">
        <v>1</v>
      </c>
      <c r="S27" s="106"/>
      <c r="T27" s="106">
        <v>1</v>
      </c>
      <c r="U27" s="106"/>
      <c r="V27" s="106"/>
      <c r="W27" s="106"/>
      <c r="X27" s="106"/>
      <c r="Y27" s="106"/>
      <c r="Z27" s="106"/>
      <c r="AA27" s="106"/>
      <c r="AB27" s="106"/>
      <c r="AC27" s="106"/>
      <c r="AD27" s="107"/>
      <c r="AE27" s="106"/>
      <c r="AF27" s="106"/>
      <c r="AG27" s="106"/>
      <c r="AH27" s="106"/>
      <c r="AI27" s="106"/>
      <c r="AJ27" s="106">
        <v>1</v>
      </c>
      <c r="AK27" s="106"/>
      <c r="AL27" s="106"/>
      <c r="AM27" s="106">
        <v>1</v>
      </c>
      <c r="AN27" s="86">
        <f t="shared" si="12"/>
        <v>3</v>
      </c>
      <c r="AO27" s="86">
        <f t="shared" si="13"/>
        <v>3</v>
      </c>
      <c r="AP27" s="86">
        <f t="shared" si="14"/>
        <v>2</v>
      </c>
      <c r="AQ27" s="87">
        <f t="shared" si="15"/>
        <v>8</v>
      </c>
    </row>
    <row r="28" spans="1:43" ht="22.5" customHeight="1">
      <c r="A28" s="83" t="s">
        <v>18</v>
      </c>
      <c r="B28" s="84" t="s">
        <v>37</v>
      </c>
      <c r="C28" s="106">
        <v>1</v>
      </c>
      <c r="D28" s="106">
        <v>1</v>
      </c>
      <c r="E28" s="106"/>
      <c r="F28" s="106"/>
      <c r="G28" s="106"/>
      <c r="H28" s="106"/>
      <c r="I28" s="106"/>
      <c r="J28" s="106"/>
      <c r="K28" s="106">
        <v>1</v>
      </c>
      <c r="L28" s="106"/>
      <c r="M28" s="106">
        <v>1</v>
      </c>
      <c r="N28" s="106"/>
      <c r="O28" s="106"/>
      <c r="P28" s="106">
        <v>1</v>
      </c>
      <c r="Q28" s="106">
        <v>1</v>
      </c>
      <c r="R28" s="106"/>
      <c r="S28" s="106">
        <v>1</v>
      </c>
      <c r="T28" s="106">
        <v>1</v>
      </c>
      <c r="U28" s="106"/>
      <c r="V28" s="106"/>
      <c r="W28" s="106"/>
      <c r="X28" s="106"/>
      <c r="Y28" s="106"/>
      <c r="Z28" s="106"/>
      <c r="AA28" s="106"/>
      <c r="AB28" s="106"/>
      <c r="AC28" s="106"/>
      <c r="AD28" s="107"/>
      <c r="AE28" s="106"/>
      <c r="AF28" s="106"/>
      <c r="AG28" s="106"/>
      <c r="AH28" s="106"/>
      <c r="AI28" s="106">
        <v>1</v>
      </c>
      <c r="AJ28" s="106"/>
      <c r="AK28" s="106"/>
      <c r="AL28" s="106"/>
      <c r="AM28" s="106"/>
      <c r="AN28" s="86">
        <f t="shared" si="12"/>
        <v>4</v>
      </c>
      <c r="AO28" s="86">
        <f t="shared" si="13"/>
        <v>4</v>
      </c>
      <c r="AP28" s="86">
        <f t="shared" si="14"/>
        <v>1</v>
      </c>
      <c r="AQ28" s="87">
        <f t="shared" si="15"/>
        <v>9</v>
      </c>
    </row>
    <row r="29" spans="1:43" ht="11.25" customHeight="1">
      <c r="A29" s="83" t="s">
        <v>19</v>
      </c>
      <c r="B29" s="84" t="s">
        <v>38</v>
      </c>
      <c r="C29" s="106"/>
      <c r="D29" s="106">
        <v>1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>
        <v>1</v>
      </c>
      <c r="Q29" s="106">
        <v>1</v>
      </c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7"/>
      <c r="AE29" s="106"/>
      <c r="AF29" s="106">
        <v>1</v>
      </c>
      <c r="AG29" s="106"/>
      <c r="AH29" s="106"/>
      <c r="AI29" s="106"/>
      <c r="AJ29" s="106"/>
      <c r="AK29" s="106"/>
      <c r="AL29" s="106"/>
      <c r="AM29" s="106"/>
      <c r="AN29" s="86">
        <f t="shared" si="12"/>
        <v>1</v>
      </c>
      <c r="AO29" s="86">
        <f t="shared" si="13"/>
        <v>2</v>
      </c>
      <c r="AP29" s="86">
        <f t="shared" si="14"/>
        <v>1</v>
      </c>
      <c r="AQ29" s="87">
        <f t="shared" si="15"/>
        <v>4</v>
      </c>
    </row>
    <row r="30" spans="1:43" ht="11.25" customHeight="1">
      <c r="A30" s="83" t="s">
        <v>20</v>
      </c>
      <c r="B30" s="84" t="s">
        <v>54</v>
      </c>
      <c r="C30" s="106">
        <v>1</v>
      </c>
      <c r="D30" s="106"/>
      <c r="E30" s="106"/>
      <c r="F30" s="106"/>
      <c r="G30" s="106"/>
      <c r="H30" s="106"/>
      <c r="I30" s="106"/>
      <c r="J30" s="106"/>
      <c r="K30" s="106"/>
      <c r="L30" s="106">
        <v>1</v>
      </c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>
        <v>1</v>
      </c>
      <c r="Y30" s="106">
        <v>1</v>
      </c>
      <c r="Z30" s="106"/>
      <c r="AA30" s="106"/>
      <c r="AB30" s="106"/>
      <c r="AC30" s="106"/>
      <c r="AD30" s="107"/>
      <c r="AE30" s="106"/>
      <c r="AF30" s="106"/>
      <c r="AG30" s="106"/>
      <c r="AH30" s="106"/>
      <c r="AI30" s="106"/>
      <c r="AJ30" s="106">
        <v>1</v>
      </c>
      <c r="AK30" s="106"/>
      <c r="AL30" s="106"/>
      <c r="AM30" s="106"/>
      <c r="AN30" s="86">
        <f t="shared" si="12"/>
        <v>2</v>
      </c>
      <c r="AO30" s="86">
        <f t="shared" si="13"/>
        <v>2</v>
      </c>
      <c r="AP30" s="86">
        <f t="shared" si="14"/>
        <v>1</v>
      </c>
      <c r="AQ30" s="87">
        <f t="shared" si="15"/>
        <v>5</v>
      </c>
    </row>
    <row r="31" spans="1:43" ht="11.25" customHeight="1">
      <c r="A31" s="83" t="s">
        <v>21</v>
      </c>
      <c r="B31" s="84" t="s">
        <v>96</v>
      </c>
      <c r="C31" s="106">
        <v>1</v>
      </c>
      <c r="D31" s="106"/>
      <c r="E31" s="106">
        <v>1</v>
      </c>
      <c r="F31" s="106"/>
      <c r="G31" s="106"/>
      <c r="H31" s="106"/>
      <c r="I31" s="106"/>
      <c r="J31" s="106"/>
      <c r="K31" s="106"/>
      <c r="L31" s="106"/>
      <c r="M31" s="106">
        <v>1</v>
      </c>
      <c r="N31" s="106">
        <v>1</v>
      </c>
      <c r="O31" s="106"/>
      <c r="P31" s="106">
        <v>1</v>
      </c>
      <c r="Q31" s="106"/>
      <c r="R31" s="106">
        <v>1</v>
      </c>
      <c r="S31" s="106"/>
      <c r="T31" s="106"/>
      <c r="U31" s="106"/>
      <c r="V31" s="106"/>
      <c r="W31" s="106">
        <v>1</v>
      </c>
      <c r="X31" s="106"/>
      <c r="Y31" s="106"/>
      <c r="Z31" s="106"/>
      <c r="AA31" s="106"/>
      <c r="AB31" s="106"/>
      <c r="AC31" s="106"/>
      <c r="AD31" s="107"/>
      <c r="AE31" s="106"/>
      <c r="AF31" s="106"/>
      <c r="AG31" s="106"/>
      <c r="AH31" s="106"/>
      <c r="AI31" s="106"/>
      <c r="AJ31" s="106"/>
      <c r="AK31" s="106">
        <v>1</v>
      </c>
      <c r="AL31" s="106"/>
      <c r="AM31" s="106"/>
      <c r="AN31" s="86">
        <f t="shared" si="12"/>
        <v>4</v>
      </c>
      <c r="AO31" s="86">
        <f t="shared" si="13"/>
        <v>3</v>
      </c>
      <c r="AP31" s="86">
        <f t="shared" si="14"/>
        <v>1</v>
      </c>
      <c r="AQ31" s="87">
        <f t="shared" si="15"/>
        <v>8</v>
      </c>
    </row>
    <row r="32" spans="1:43" ht="12" customHeight="1">
      <c r="A32" s="83" t="s">
        <v>22</v>
      </c>
      <c r="B32" s="84" t="s">
        <v>95</v>
      </c>
      <c r="C32" s="106">
        <v>1</v>
      </c>
      <c r="D32" s="106"/>
      <c r="E32" s="106"/>
      <c r="F32" s="106"/>
      <c r="G32" s="106"/>
      <c r="H32" s="106"/>
      <c r="I32" s="106"/>
      <c r="J32" s="106"/>
      <c r="K32" s="106"/>
      <c r="L32" s="106">
        <v>1</v>
      </c>
      <c r="M32" s="106"/>
      <c r="N32" s="106"/>
      <c r="O32" s="106"/>
      <c r="P32" s="106"/>
      <c r="Q32" s="106">
        <v>1</v>
      </c>
      <c r="R32" s="106">
        <v>1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7"/>
      <c r="AE32" s="106"/>
      <c r="AF32" s="106"/>
      <c r="AG32" s="106"/>
      <c r="AH32" s="106"/>
      <c r="AI32" s="106"/>
      <c r="AJ32" s="106">
        <v>1</v>
      </c>
      <c r="AK32" s="106">
        <v>1</v>
      </c>
      <c r="AL32" s="106"/>
      <c r="AM32" s="106"/>
      <c r="AN32" s="86">
        <f t="shared" si="12"/>
        <v>2</v>
      </c>
      <c r="AO32" s="86">
        <f t="shared" si="13"/>
        <v>2</v>
      </c>
      <c r="AP32" s="86">
        <f t="shared" si="14"/>
        <v>2</v>
      </c>
      <c r="AQ32" s="87">
        <f t="shared" si="15"/>
        <v>6</v>
      </c>
    </row>
    <row r="33" spans="1:43" ht="12" customHeight="1">
      <c r="A33" s="83" t="s">
        <v>23</v>
      </c>
      <c r="B33" s="84" t="s">
        <v>112</v>
      </c>
      <c r="C33" s="106">
        <v>1</v>
      </c>
      <c r="D33" s="106"/>
      <c r="E33" s="106"/>
      <c r="F33" s="106"/>
      <c r="G33" s="106"/>
      <c r="H33" s="106"/>
      <c r="I33" s="106">
        <v>1</v>
      </c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>
        <v>1</v>
      </c>
      <c r="V33" s="106"/>
      <c r="W33" s="106">
        <v>1</v>
      </c>
      <c r="X33" s="106"/>
      <c r="Y33" s="106"/>
      <c r="Z33" s="106"/>
      <c r="AA33" s="106"/>
      <c r="AB33" s="106"/>
      <c r="AC33" s="106"/>
      <c r="AD33" s="107"/>
      <c r="AE33" s="106">
        <v>1</v>
      </c>
      <c r="AF33" s="106"/>
      <c r="AG33" s="106"/>
      <c r="AH33" s="106"/>
      <c r="AI33" s="106"/>
      <c r="AJ33" s="106"/>
      <c r="AK33" s="106"/>
      <c r="AL33" s="106"/>
      <c r="AM33" s="106"/>
      <c r="AN33" s="86">
        <f t="shared" si="12"/>
        <v>2</v>
      </c>
      <c r="AO33" s="86">
        <f t="shared" si="13"/>
        <v>2</v>
      </c>
      <c r="AP33" s="86">
        <f t="shared" si="14"/>
        <v>1</v>
      </c>
      <c r="AQ33" s="87">
        <f t="shared" si="15"/>
        <v>5</v>
      </c>
    </row>
    <row r="34" spans="1:43" ht="12" customHeight="1">
      <c r="A34" s="83" t="s">
        <v>40</v>
      </c>
      <c r="B34" s="84" t="s">
        <v>101</v>
      </c>
      <c r="C34" s="106"/>
      <c r="D34" s="106"/>
      <c r="E34" s="106"/>
      <c r="F34" s="106"/>
      <c r="G34" s="106">
        <v>1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>
        <v>1</v>
      </c>
      <c r="AB34" s="106"/>
      <c r="AC34" s="106"/>
      <c r="AD34" s="107"/>
      <c r="AE34" s="106"/>
      <c r="AF34" s="106"/>
      <c r="AG34" s="106"/>
      <c r="AH34" s="106"/>
      <c r="AI34" s="106"/>
      <c r="AJ34" s="106"/>
      <c r="AK34" s="106">
        <v>1</v>
      </c>
      <c r="AL34" s="106"/>
      <c r="AM34" s="106"/>
      <c r="AN34" s="86">
        <f t="shared" si="12"/>
        <v>1</v>
      </c>
      <c r="AO34" s="86">
        <f t="shared" si="13"/>
        <v>1</v>
      </c>
      <c r="AP34" s="86">
        <f t="shared" si="14"/>
        <v>1</v>
      </c>
      <c r="AQ34" s="87">
        <f t="shared" si="15"/>
        <v>3</v>
      </c>
    </row>
    <row r="35" spans="1:43" ht="12" customHeight="1">
      <c r="A35" s="83" t="s">
        <v>41</v>
      </c>
      <c r="B35" s="84" t="s">
        <v>106</v>
      </c>
      <c r="C35" s="106"/>
      <c r="D35" s="106"/>
      <c r="E35" s="106"/>
      <c r="F35" s="106"/>
      <c r="G35" s="106">
        <v>1</v>
      </c>
      <c r="H35" s="106"/>
      <c r="I35" s="106"/>
      <c r="J35" s="106"/>
      <c r="K35" s="106"/>
      <c r="L35" s="106"/>
      <c r="M35" s="106"/>
      <c r="N35" s="106"/>
      <c r="O35" s="106"/>
      <c r="P35" s="106">
        <v>1</v>
      </c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  <c r="AE35" s="106"/>
      <c r="AF35" s="106"/>
      <c r="AG35" s="106"/>
      <c r="AH35" s="106"/>
      <c r="AI35" s="106"/>
      <c r="AJ35" s="106"/>
      <c r="AK35" s="106">
        <v>1</v>
      </c>
      <c r="AL35" s="106"/>
      <c r="AM35" s="106"/>
      <c r="AN35" s="86">
        <f t="shared" si="12"/>
        <v>1</v>
      </c>
      <c r="AO35" s="86">
        <f t="shared" si="13"/>
        <v>1</v>
      </c>
      <c r="AP35" s="86">
        <f t="shared" si="14"/>
        <v>1</v>
      </c>
      <c r="AQ35" s="87">
        <f t="shared" si="15"/>
        <v>3</v>
      </c>
    </row>
    <row r="36" spans="1:43" ht="12" customHeight="1">
      <c r="A36" s="83" t="s">
        <v>42</v>
      </c>
      <c r="B36" s="108" t="s">
        <v>143</v>
      </c>
      <c r="C36" s="106">
        <v>1</v>
      </c>
      <c r="D36" s="106"/>
      <c r="E36" s="106">
        <v>1</v>
      </c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>
        <v>1</v>
      </c>
      <c r="Q36" s="106">
        <v>1</v>
      </c>
      <c r="R36" s="106"/>
      <c r="S36" s="106"/>
      <c r="T36" s="106"/>
      <c r="U36" s="106"/>
      <c r="V36" s="106"/>
      <c r="W36" s="106"/>
      <c r="X36" s="106"/>
      <c r="Y36" s="106"/>
      <c r="Z36" s="106"/>
      <c r="AA36" s="106">
        <v>1</v>
      </c>
      <c r="AB36" s="106"/>
      <c r="AC36" s="106"/>
      <c r="AD36" s="107"/>
      <c r="AE36" s="106"/>
      <c r="AF36" s="106"/>
      <c r="AG36" s="106"/>
      <c r="AH36" s="106"/>
      <c r="AI36" s="106"/>
      <c r="AJ36" s="106"/>
      <c r="AK36" s="106">
        <v>1</v>
      </c>
      <c r="AL36" s="106"/>
      <c r="AM36" s="106"/>
      <c r="AN36" s="86">
        <f t="shared" si="12"/>
        <v>2</v>
      </c>
      <c r="AO36" s="86">
        <f t="shared" si="13"/>
        <v>3</v>
      </c>
      <c r="AP36" s="86">
        <f t="shared" si="14"/>
        <v>1</v>
      </c>
      <c r="AQ36" s="87">
        <f t="shared" si="15"/>
        <v>6</v>
      </c>
    </row>
    <row r="37" spans="1:43" ht="11.25" customHeight="1">
      <c r="A37" s="83" t="s">
        <v>209</v>
      </c>
      <c r="B37" s="84" t="s">
        <v>98</v>
      </c>
      <c r="C37" s="106"/>
      <c r="D37" s="106"/>
      <c r="E37" s="106"/>
      <c r="F37" s="106"/>
      <c r="G37" s="106">
        <v>1</v>
      </c>
      <c r="H37" s="106"/>
      <c r="I37" s="106"/>
      <c r="J37" s="106"/>
      <c r="K37" s="106"/>
      <c r="L37" s="106"/>
      <c r="M37" s="106"/>
      <c r="N37" s="106"/>
      <c r="O37" s="106"/>
      <c r="P37" s="106">
        <v>1</v>
      </c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7"/>
      <c r="AE37" s="106"/>
      <c r="AF37" s="106"/>
      <c r="AG37" s="106"/>
      <c r="AH37" s="106"/>
      <c r="AI37" s="106"/>
      <c r="AJ37" s="106"/>
      <c r="AK37" s="106">
        <v>1</v>
      </c>
      <c r="AL37" s="106"/>
      <c r="AM37" s="106"/>
      <c r="AN37" s="86">
        <f t="shared" si="12"/>
        <v>1</v>
      </c>
      <c r="AO37" s="86">
        <f t="shared" si="13"/>
        <v>1</v>
      </c>
      <c r="AP37" s="86">
        <f t="shared" si="14"/>
        <v>1</v>
      </c>
      <c r="AQ37" s="87">
        <f t="shared" si="15"/>
        <v>3</v>
      </c>
    </row>
    <row r="38" spans="1:43" ht="12" customHeight="1">
      <c r="A38" s="83" t="s">
        <v>133</v>
      </c>
      <c r="B38" s="84" t="s">
        <v>127</v>
      </c>
      <c r="C38" s="106">
        <v>1</v>
      </c>
      <c r="D38" s="106"/>
      <c r="E38" s="106"/>
      <c r="F38" s="106">
        <v>1</v>
      </c>
      <c r="G38" s="106"/>
      <c r="H38" s="106"/>
      <c r="I38" s="106"/>
      <c r="J38" s="106"/>
      <c r="K38" s="106"/>
      <c r="L38" s="106"/>
      <c r="M38" s="106"/>
      <c r="N38" s="106"/>
      <c r="O38" s="106"/>
      <c r="P38" s="106">
        <v>1</v>
      </c>
      <c r="Q38" s="106"/>
      <c r="R38" s="106">
        <v>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7"/>
      <c r="AE38" s="106"/>
      <c r="AF38" s="106"/>
      <c r="AG38" s="106"/>
      <c r="AH38" s="106"/>
      <c r="AI38" s="106"/>
      <c r="AJ38" s="106"/>
      <c r="AK38" s="106">
        <v>1</v>
      </c>
      <c r="AL38" s="106">
        <v>1</v>
      </c>
      <c r="AM38" s="106"/>
      <c r="AN38" s="86">
        <f t="shared" si="12"/>
        <v>2</v>
      </c>
      <c r="AO38" s="86">
        <f t="shared" si="13"/>
        <v>2</v>
      </c>
      <c r="AP38" s="86">
        <f t="shared" si="14"/>
        <v>2</v>
      </c>
      <c r="AQ38" s="87">
        <f t="shared" si="15"/>
        <v>6</v>
      </c>
    </row>
    <row r="39" spans="1:43" ht="12" customHeight="1">
      <c r="A39" s="83" t="s">
        <v>136</v>
      </c>
      <c r="B39" s="84" t="s">
        <v>121</v>
      </c>
      <c r="C39" s="106">
        <v>1</v>
      </c>
      <c r="D39" s="106"/>
      <c r="E39" s="106"/>
      <c r="F39" s="106">
        <v>1</v>
      </c>
      <c r="G39" s="106"/>
      <c r="H39" s="106"/>
      <c r="I39" s="106"/>
      <c r="J39" s="106"/>
      <c r="K39" s="106"/>
      <c r="L39" s="106"/>
      <c r="M39" s="106"/>
      <c r="N39" s="106"/>
      <c r="O39" s="106"/>
      <c r="P39" s="106">
        <v>1</v>
      </c>
      <c r="Q39" s="106">
        <v>1</v>
      </c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7">
        <v>1</v>
      </c>
      <c r="AE39" s="106"/>
      <c r="AF39" s="106"/>
      <c r="AG39" s="106"/>
      <c r="AH39" s="106">
        <v>1</v>
      </c>
      <c r="AI39" s="106"/>
      <c r="AJ39" s="106">
        <v>1</v>
      </c>
      <c r="AK39" s="106"/>
      <c r="AL39" s="106"/>
      <c r="AM39" s="106"/>
      <c r="AN39" s="86">
        <f t="shared" si="12"/>
        <v>2</v>
      </c>
      <c r="AO39" s="86">
        <f t="shared" si="13"/>
        <v>2</v>
      </c>
      <c r="AP39" s="86">
        <f t="shared" si="14"/>
        <v>3</v>
      </c>
      <c r="AQ39" s="87">
        <f t="shared" si="15"/>
        <v>7</v>
      </c>
    </row>
    <row r="40" spans="1:43" ht="12" customHeight="1">
      <c r="A40" s="83" t="s">
        <v>137</v>
      </c>
      <c r="B40" s="84" t="s">
        <v>117</v>
      </c>
      <c r="C40" s="106">
        <v>1</v>
      </c>
      <c r="D40" s="106">
        <v>1</v>
      </c>
      <c r="E40" s="106"/>
      <c r="F40" s="106">
        <v>1</v>
      </c>
      <c r="G40" s="106"/>
      <c r="H40" s="106"/>
      <c r="I40" s="106">
        <v>1</v>
      </c>
      <c r="J40" s="106"/>
      <c r="K40" s="106"/>
      <c r="L40" s="106"/>
      <c r="M40" s="106"/>
      <c r="N40" s="106"/>
      <c r="O40" s="106"/>
      <c r="P40" s="106">
        <v>1</v>
      </c>
      <c r="Q40" s="106">
        <v>1</v>
      </c>
      <c r="R40" s="106"/>
      <c r="S40" s="106"/>
      <c r="T40" s="106"/>
      <c r="U40" s="106"/>
      <c r="V40" s="106"/>
      <c r="W40" s="106"/>
      <c r="X40" s="106"/>
      <c r="Y40" s="106">
        <v>1</v>
      </c>
      <c r="Z40" s="106"/>
      <c r="AA40" s="106"/>
      <c r="AB40" s="106"/>
      <c r="AC40" s="106"/>
      <c r="AD40" s="107">
        <v>1</v>
      </c>
      <c r="AE40" s="106">
        <v>1</v>
      </c>
      <c r="AF40" s="106"/>
      <c r="AG40" s="106"/>
      <c r="AH40" s="106"/>
      <c r="AI40" s="106"/>
      <c r="AJ40" s="106">
        <v>1</v>
      </c>
      <c r="AK40" s="106"/>
      <c r="AL40" s="106">
        <v>1</v>
      </c>
      <c r="AM40" s="106"/>
      <c r="AN40" s="86">
        <f t="shared" si="12"/>
        <v>4</v>
      </c>
      <c r="AO40" s="86">
        <f t="shared" si="13"/>
        <v>3</v>
      </c>
      <c r="AP40" s="86">
        <f t="shared" si="14"/>
        <v>4</v>
      </c>
      <c r="AQ40" s="87">
        <f t="shared" si="15"/>
        <v>11</v>
      </c>
    </row>
    <row r="41" spans="1:43" ht="23.25" customHeight="1">
      <c r="A41" s="83" t="s">
        <v>138</v>
      </c>
      <c r="B41" s="84" t="s">
        <v>116</v>
      </c>
      <c r="C41" s="106">
        <v>1</v>
      </c>
      <c r="D41" s="106">
        <v>1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>
        <v>1</v>
      </c>
      <c r="R41" s="106"/>
      <c r="S41" s="106"/>
      <c r="T41" s="106"/>
      <c r="U41" s="106">
        <v>1</v>
      </c>
      <c r="V41" s="106"/>
      <c r="W41" s="106"/>
      <c r="X41" s="106"/>
      <c r="Y41" s="106"/>
      <c r="Z41" s="106"/>
      <c r="AA41" s="106"/>
      <c r="AB41" s="106"/>
      <c r="AC41" s="106"/>
      <c r="AD41" s="107"/>
      <c r="AE41" s="106"/>
      <c r="AF41" s="106"/>
      <c r="AG41" s="106"/>
      <c r="AH41" s="106"/>
      <c r="AI41" s="106"/>
      <c r="AJ41" s="106"/>
      <c r="AK41" s="106"/>
      <c r="AL41" s="106">
        <v>1</v>
      </c>
      <c r="AM41" s="106"/>
      <c r="AN41" s="86">
        <f t="shared" si="12"/>
        <v>2</v>
      </c>
      <c r="AO41" s="86">
        <f t="shared" si="13"/>
        <v>2</v>
      </c>
      <c r="AP41" s="86">
        <f t="shared" si="14"/>
        <v>1</v>
      </c>
      <c r="AQ41" s="87">
        <f t="shared" si="15"/>
        <v>5</v>
      </c>
    </row>
    <row r="42" spans="1:43" ht="12" customHeight="1">
      <c r="A42" s="83" t="s">
        <v>139</v>
      </c>
      <c r="B42" s="84" t="s">
        <v>39</v>
      </c>
      <c r="C42" s="106">
        <v>1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>
        <v>1</v>
      </c>
      <c r="T42" s="106"/>
      <c r="U42" s="106">
        <v>1</v>
      </c>
      <c r="V42" s="106"/>
      <c r="W42" s="106"/>
      <c r="X42" s="106"/>
      <c r="Y42" s="106"/>
      <c r="Z42" s="106"/>
      <c r="AA42" s="106"/>
      <c r="AB42" s="106"/>
      <c r="AC42" s="106"/>
      <c r="AD42" s="107"/>
      <c r="AE42" s="106"/>
      <c r="AF42" s="106"/>
      <c r="AG42" s="106"/>
      <c r="AH42" s="106"/>
      <c r="AI42" s="106"/>
      <c r="AJ42" s="106">
        <v>1</v>
      </c>
      <c r="AK42" s="106"/>
      <c r="AL42" s="106"/>
      <c r="AM42" s="106">
        <v>1</v>
      </c>
      <c r="AN42" s="86">
        <f t="shared" si="12"/>
        <v>1</v>
      </c>
      <c r="AO42" s="86">
        <f t="shared" si="13"/>
        <v>2</v>
      </c>
      <c r="AP42" s="86">
        <f t="shared" si="14"/>
        <v>2</v>
      </c>
      <c r="AQ42" s="87">
        <f t="shared" si="15"/>
        <v>5</v>
      </c>
    </row>
    <row r="43" spans="1:43" ht="21.75" customHeight="1">
      <c r="A43" s="83" t="s">
        <v>140</v>
      </c>
      <c r="B43" s="95" t="s">
        <v>134</v>
      </c>
      <c r="C43" s="106"/>
      <c r="D43" s="106">
        <v>1</v>
      </c>
      <c r="E43" s="106"/>
      <c r="F43" s="106"/>
      <c r="G43" s="106"/>
      <c r="H43" s="106"/>
      <c r="I43" s="106">
        <v>1</v>
      </c>
      <c r="J43" s="106"/>
      <c r="K43" s="106">
        <v>1</v>
      </c>
      <c r="L43" s="106"/>
      <c r="M43" s="106"/>
      <c r="N43" s="106"/>
      <c r="O43" s="106"/>
      <c r="P43" s="106"/>
      <c r="Q43" s="106">
        <v>1</v>
      </c>
      <c r="R43" s="106">
        <v>1</v>
      </c>
      <c r="S43" s="106"/>
      <c r="T43" s="106"/>
      <c r="U43" s="106">
        <v>1</v>
      </c>
      <c r="V43" s="106"/>
      <c r="W43" s="106"/>
      <c r="X43" s="106"/>
      <c r="Y43" s="106"/>
      <c r="Z43" s="106"/>
      <c r="AA43" s="106"/>
      <c r="AB43" s="106"/>
      <c r="AC43" s="106"/>
      <c r="AD43" s="107"/>
      <c r="AE43" s="106">
        <v>1</v>
      </c>
      <c r="AF43" s="106">
        <v>1</v>
      </c>
      <c r="AG43" s="106"/>
      <c r="AH43" s="106"/>
      <c r="AI43" s="106"/>
      <c r="AJ43" s="106"/>
      <c r="AK43" s="106"/>
      <c r="AL43" s="106"/>
      <c r="AM43" s="106"/>
      <c r="AN43" s="86">
        <f t="shared" si="12"/>
        <v>3</v>
      </c>
      <c r="AO43" s="86">
        <f t="shared" si="13"/>
        <v>3</v>
      </c>
      <c r="AP43" s="86">
        <f t="shared" si="14"/>
        <v>2</v>
      </c>
      <c r="AQ43" s="87">
        <f t="shared" si="15"/>
        <v>8</v>
      </c>
    </row>
    <row r="44" spans="1:43" ht="9.75">
      <c r="A44" s="83" t="s">
        <v>141</v>
      </c>
      <c r="B44" s="84" t="s">
        <v>130</v>
      </c>
      <c r="C44" s="106"/>
      <c r="D44" s="106"/>
      <c r="E44" s="106"/>
      <c r="F44" s="106"/>
      <c r="G44" s="106"/>
      <c r="H44" s="106"/>
      <c r="I44" s="106">
        <v>1</v>
      </c>
      <c r="J44" s="106">
        <v>1</v>
      </c>
      <c r="K44" s="106"/>
      <c r="L44" s="106"/>
      <c r="M44" s="106"/>
      <c r="N44" s="106"/>
      <c r="O44" s="106">
        <v>1</v>
      </c>
      <c r="P44" s="106"/>
      <c r="Q44" s="106"/>
      <c r="R44" s="106">
        <v>1</v>
      </c>
      <c r="S44" s="106">
        <v>1</v>
      </c>
      <c r="T44" s="106"/>
      <c r="U44" s="106"/>
      <c r="V44" s="106"/>
      <c r="W44" s="106"/>
      <c r="X44" s="106"/>
      <c r="Y44" s="106">
        <v>1</v>
      </c>
      <c r="Z44" s="106"/>
      <c r="AA44" s="106"/>
      <c r="AB44" s="106"/>
      <c r="AC44" s="106"/>
      <c r="AD44" s="107"/>
      <c r="AE44" s="106"/>
      <c r="AF44" s="106">
        <v>1</v>
      </c>
      <c r="AG44" s="106"/>
      <c r="AH44" s="106"/>
      <c r="AI44" s="106"/>
      <c r="AJ44" s="106"/>
      <c r="AK44" s="106">
        <v>1</v>
      </c>
      <c r="AL44" s="106">
        <v>1</v>
      </c>
      <c r="AM44" s="106"/>
      <c r="AN44" s="86">
        <f t="shared" si="12"/>
        <v>3</v>
      </c>
      <c r="AO44" s="86">
        <f t="shared" si="13"/>
        <v>3</v>
      </c>
      <c r="AP44" s="86">
        <f t="shared" si="14"/>
        <v>3</v>
      </c>
      <c r="AQ44" s="87">
        <f t="shared" si="15"/>
        <v>9</v>
      </c>
    </row>
    <row r="45" spans="1:43" ht="9.75">
      <c r="A45" s="83" t="s">
        <v>142</v>
      </c>
      <c r="B45" s="84" t="s">
        <v>132</v>
      </c>
      <c r="C45" s="106"/>
      <c r="D45" s="106"/>
      <c r="E45" s="106"/>
      <c r="F45" s="106"/>
      <c r="G45" s="106"/>
      <c r="H45" s="106">
        <v>1</v>
      </c>
      <c r="I45" s="106">
        <v>1</v>
      </c>
      <c r="J45" s="106">
        <v>1</v>
      </c>
      <c r="K45" s="106">
        <v>1</v>
      </c>
      <c r="L45" s="106">
        <v>1</v>
      </c>
      <c r="M45" s="106"/>
      <c r="N45" s="106">
        <v>1</v>
      </c>
      <c r="O45" s="106"/>
      <c r="P45" s="106">
        <v>1</v>
      </c>
      <c r="Q45" s="106">
        <v>1</v>
      </c>
      <c r="R45" s="106">
        <v>1</v>
      </c>
      <c r="S45" s="106"/>
      <c r="T45" s="106"/>
      <c r="U45" s="106"/>
      <c r="V45" s="106"/>
      <c r="W45" s="106"/>
      <c r="X45" s="106"/>
      <c r="Y45" s="106"/>
      <c r="Z45" s="106">
        <v>1</v>
      </c>
      <c r="AA45" s="106"/>
      <c r="AB45" s="106"/>
      <c r="AC45" s="106"/>
      <c r="AD45" s="107"/>
      <c r="AE45" s="106"/>
      <c r="AF45" s="106">
        <v>1</v>
      </c>
      <c r="AG45" s="106"/>
      <c r="AH45" s="106">
        <v>1</v>
      </c>
      <c r="AI45" s="106"/>
      <c r="AJ45" s="106">
        <v>1</v>
      </c>
      <c r="AK45" s="106">
        <v>1</v>
      </c>
      <c r="AL45" s="106">
        <v>1</v>
      </c>
      <c r="AM45" s="106"/>
      <c r="AN45" s="86">
        <f t="shared" si="12"/>
        <v>6</v>
      </c>
      <c r="AO45" s="86">
        <f t="shared" si="13"/>
        <v>4</v>
      </c>
      <c r="AP45" s="86">
        <f>SUM(AD45:AM45)</f>
        <v>5</v>
      </c>
      <c r="AQ45" s="87">
        <f t="shared" si="15"/>
        <v>15</v>
      </c>
    </row>
    <row r="46" spans="1:43" ht="9.75">
      <c r="A46" s="79" t="s">
        <v>7</v>
      </c>
      <c r="B46" s="121" t="s">
        <v>210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96"/>
      <c r="AO46" s="96"/>
      <c r="AP46" s="96"/>
      <c r="AQ46" s="97"/>
    </row>
    <row r="47" spans="1:43" ht="20.25">
      <c r="A47" s="83" t="s">
        <v>8</v>
      </c>
      <c r="B47" s="84" t="s">
        <v>119</v>
      </c>
      <c r="C47" s="85"/>
      <c r="D47" s="85"/>
      <c r="E47" s="85"/>
      <c r="F47" s="85"/>
      <c r="G47" s="85"/>
      <c r="H47" s="85"/>
      <c r="I47" s="85">
        <v>1</v>
      </c>
      <c r="J47" s="85"/>
      <c r="K47" s="85"/>
      <c r="L47" s="85"/>
      <c r="M47" s="85">
        <v>1</v>
      </c>
      <c r="N47" s="85"/>
      <c r="O47" s="85"/>
      <c r="P47" s="85">
        <v>1</v>
      </c>
      <c r="Q47" s="85"/>
      <c r="R47" s="85"/>
      <c r="S47" s="85"/>
      <c r="T47" s="85"/>
      <c r="U47" s="85"/>
      <c r="V47" s="85">
        <v>1</v>
      </c>
      <c r="W47" s="85"/>
      <c r="X47" s="85"/>
      <c r="Y47" s="85"/>
      <c r="Z47" s="85"/>
      <c r="AA47" s="85"/>
      <c r="AB47" s="85"/>
      <c r="AC47" s="85"/>
      <c r="AD47" s="90"/>
      <c r="AE47" s="85"/>
      <c r="AF47" s="85"/>
      <c r="AG47" s="85"/>
      <c r="AH47" s="85">
        <v>1</v>
      </c>
      <c r="AI47" s="85"/>
      <c r="AJ47" s="85"/>
      <c r="AK47" s="85"/>
      <c r="AL47" s="85"/>
      <c r="AM47" s="85"/>
      <c r="AN47" s="86">
        <f aca="true" t="shared" si="16" ref="AN47:AN55">SUM(C47:O47)</f>
        <v>2</v>
      </c>
      <c r="AO47" s="86">
        <f aca="true" t="shared" si="17" ref="AO47:AO55">SUM(P47:AC47)</f>
        <v>2</v>
      </c>
      <c r="AP47" s="86">
        <f>SUM(AD47:AM47)</f>
        <v>1</v>
      </c>
      <c r="AQ47" s="87">
        <f aca="true" t="shared" si="18" ref="AQ47:AQ55">SUM(C47:AM47)</f>
        <v>5</v>
      </c>
    </row>
    <row r="48" spans="1:43" ht="20.25">
      <c r="A48" s="83" t="s">
        <v>9</v>
      </c>
      <c r="B48" s="84" t="s">
        <v>120</v>
      </c>
      <c r="C48" s="85">
        <v>1</v>
      </c>
      <c r="D48" s="85"/>
      <c r="E48" s="85"/>
      <c r="F48" s="85"/>
      <c r="G48" s="85">
        <v>1</v>
      </c>
      <c r="H48" s="85"/>
      <c r="I48" s="85"/>
      <c r="J48" s="85"/>
      <c r="K48" s="85"/>
      <c r="L48" s="85"/>
      <c r="M48" s="85"/>
      <c r="N48" s="85"/>
      <c r="O48" s="85"/>
      <c r="P48" s="85">
        <v>1</v>
      </c>
      <c r="Q48" s="85"/>
      <c r="R48" s="85"/>
      <c r="S48" s="85"/>
      <c r="T48" s="85"/>
      <c r="U48" s="85">
        <v>1</v>
      </c>
      <c r="V48" s="85"/>
      <c r="W48" s="85"/>
      <c r="X48" s="85"/>
      <c r="Y48" s="85"/>
      <c r="Z48" s="85"/>
      <c r="AA48" s="85"/>
      <c r="AB48" s="85"/>
      <c r="AC48" s="85"/>
      <c r="AD48" s="90">
        <v>1</v>
      </c>
      <c r="AE48" s="85"/>
      <c r="AF48" s="85"/>
      <c r="AG48" s="85"/>
      <c r="AH48" s="85"/>
      <c r="AI48" s="85"/>
      <c r="AJ48" s="85"/>
      <c r="AK48" s="85"/>
      <c r="AL48" s="85"/>
      <c r="AM48" s="85"/>
      <c r="AN48" s="86">
        <f t="shared" si="16"/>
        <v>2</v>
      </c>
      <c r="AO48" s="86">
        <f t="shared" si="17"/>
        <v>2</v>
      </c>
      <c r="AP48" s="86">
        <f aca="true" t="shared" si="19" ref="AP48:AP55">SUM(AD48:AM48)</f>
        <v>1</v>
      </c>
      <c r="AQ48" s="87">
        <f t="shared" si="18"/>
        <v>5</v>
      </c>
    </row>
    <row r="49" spans="1:43" ht="9.75">
      <c r="A49" s="83" t="s">
        <v>11</v>
      </c>
      <c r="B49" s="84" t="s">
        <v>124</v>
      </c>
      <c r="C49" s="85"/>
      <c r="D49" s="85"/>
      <c r="E49" s="85"/>
      <c r="F49" s="85"/>
      <c r="G49" s="85">
        <v>1</v>
      </c>
      <c r="H49" s="85"/>
      <c r="I49" s="85"/>
      <c r="J49" s="85"/>
      <c r="K49" s="85">
        <v>1</v>
      </c>
      <c r="L49" s="85"/>
      <c r="M49" s="85"/>
      <c r="N49" s="85"/>
      <c r="O49" s="85"/>
      <c r="P49" s="85">
        <v>1</v>
      </c>
      <c r="Q49" s="85">
        <v>1</v>
      </c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90"/>
      <c r="AE49" s="85"/>
      <c r="AF49" s="85"/>
      <c r="AG49" s="85"/>
      <c r="AH49" s="85"/>
      <c r="AI49" s="85"/>
      <c r="AJ49" s="85">
        <v>1</v>
      </c>
      <c r="AK49" s="85"/>
      <c r="AL49" s="85">
        <v>1</v>
      </c>
      <c r="AM49" s="85"/>
      <c r="AN49" s="86">
        <f t="shared" si="16"/>
        <v>2</v>
      </c>
      <c r="AO49" s="86">
        <f t="shared" si="17"/>
        <v>2</v>
      </c>
      <c r="AP49" s="86">
        <f t="shared" si="19"/>
        <v>2</v>
      </c>
      <c r="AQ49" s="87">
        <f t="shared" si="18"/>
        <v>6</v>
      </c>
    </row>
    <row r="50" spans="1:43" ht="20.25">
      <c r="A50" s="83" t="s">
        <v>13</v>
      </c>
      <c r="B50" s="84" t="s">
        <v>125</v>
      </c>
      <c r="C50" s="85">
        <v>1</v>
      </c>
      <c r="D50" s="85">
        <v>1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>
        <v>1</v>
      </c>
      <c r="R50" s="85">
        <v>1</v>
      </c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90">
        <v>1</v>
      </c>
      <c r="AE50" s="85"/>
      <c r="AF50" s="85"/>
      <c r="AG50" s="85"/>
      <c r="AH50" s="85"/>
      <c r="AI50" s="85"/>
      <c r="AJ50" s="85"/>
      <c r="AK50" s="85"/>
      <c r="AL50" s="85"/>
      <c r="AM50" s="85"/>
      <c r="AN50" s="86">
        <f t="shared" si="16"/>
        <v>2</v>
      </c>
      <c r="AO50" s="86">
        <f t="shared" si="17"/>
        <v>2</v>
      </c>
      <c r="AP50" s="86">
        <f t="shared" si="19"/>
        <v>1</v>
      </c>
      <c r="AQ50" s="87">
        <f t="shared" si="18"/>
        <v>5</v>
      </c>
    </row>
    <row r="51" spans="1:43" ht="9.75">
      <c r="A51" s="83" t="s">
        <v>15</v>
      </c>
      <c r="B51" s="84" t="s">
        <v>118</v>
      </c>
      <c r="C51" s="85">
        <v>1</v>
      </c>
      <c r="D51" s="85"/>
      <c r="E51" s="85"/>
      <c r="F51" s="85">
        <v>1</v>
      </c>
      <c r="G51" s="85">
        <v>1</v>
      </c>
      <c r="H51" s="85"/>
      <c r="I51" s="85"/>
      <c r="J51" s="85"/>
      <c r="K51" s="85"/>
      <c r="L51" s="85"/>
      <c r="M51" s="85"/>
      <c r="N51" s="85"/>
      <c r="O51" s="85"/>
      <c r="P51" s="85">
        <v>1</v>
      </c>
      <c r="Q51" s="85"/>
      <c r="R51" s="85">
        <v>1</v>
      </c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90"/>
      <c r="AE51" s="85"/>
      <c r="AF51" s="85"/>
      <c r="AG51" s="85"/>
      <c r="AH51" s="85"/>
      <c r="AI51" s="85"/>
      <c r="AJ51" s="85"/>
      <c r="AK51" s="85"/>
      <c r="AL51" s="85">
        <v>1</v>
      </c>
      <c r="AM51" s="85"/>
      <c r="AN51" s="86">
        <f t="shared" si="16"/>
        <v>3</v>
      </c>
      <c r="AO51" s="86">
        <f t="shared" si="17"/>
        <v>2</v>
      </c>
      <c r="AP51" s="86">
        <f t="shared" si="19"/>
        <v>1</v>
      </c>
      <c r="AQ51" s="87">
        <f t="shared" si="18"/>
        <v>6</v>
      </c>
    </row>
    <row r="52" spans="1:43" ht="9.75">
      <c r="A52" s="83" t="s">
        <v>16</v>
      </c>
      <c r="B52" s="84" t="s">
        <v>126</v>
      </c>
      <c r="C52" s="85">
        <v>1</v>
      </c>
      <c r="D52" s="85"/>
      <c r="E52" s="85"/>
      <c r="F52" s="85">
        <v>1</v>
      </c>
      <c r="G52" s="85">
        <v>1</v>
      </c>
      <c r="H52" s="85"/>
      <c r="I52" s="85"/>
      <c r="J52" s="85"/>
      <c r="K52" s="85"/>
      <c r="L52" s="85"/>
      <c r="M52" s="85"/>
      <c r="N52" s="85"/>
      <c r="O52" s="85"/>
      <c r="P52" s="85"/>
      <c r="Q52" s="85">
        <v>1</v>
      </c>
      <c r="R52" s="85">
        <v>1</v>
      </c>
      <c r="S52" s="85"/>
      <c r="T52" s="85">
        <v>1</v>
      </c>
      <c r="U52" s="85"/>
      <c r="V52" s="85"/>
      <c r="W52" s="85"/>
      <c r="X52" s="85"/>
      <c r="Y52" s="85"/>
      <c r="Z52" s="85">
        <v>1</v>
      </c>
      <c r="AA52" s="85"/>
      <c r="AB52" s="85"/>
      <c r="AC52" s="85"/>
      <c r="AD52" s="90"/>
      <c r="AE52" s="85"/>
      <c r="AF52" s="85"/>
      <c r="AG52" s="85"/>
      <c r="AH52" s="85"/>
      <c r="AI52" s="85"/>
      <c r="AJ52" s="85">
        <v>1</v>
      </c>
      <c r="AK52" s="85">
        <v>1</v>
      </c>
      <c r="AL52" s="85"/>
      <c r="AM52" s="85"/>
      <c r="AN52" s="86">
        <f t="shared" si="16"/>
        <v>3</v>
      </c>
      <c r="AO52" s="86">
        <f t="shared" si="17"/>
        <v>4</v>
      </c>
      <c r="AP52" s="86">
        <f t="shared" si="19"/>
        <v>2</v>
      </c>
      <c r="AQ52" s="87">
        <f t="shared" si="18"/>
        <v>9</v>
      </c>
    </row>
    <row r="53" spans="1:43" ht="20.25">
      <c r="A53" s="83" t="s">
        <v>17</v>
      </c>
      <c r="B53" s="84" t="s">
        <v>123</v>
      </c>
      <c r="C53" s="85"/>
      <c r="D53" s="85"/>
      <c r="E53" s="85"/>
      <c r="F53" s="85"/>
      <c r="G53" s="85">
        <v>1</v>
      </c>
      <c r="H53" s="85"/>
      <c r="I53" s="85">
        <v>1</v>
      </c>
      <c r="J53" s="85"/>
      <c r="K53" s="85">
        <v>1</v>
      </c>
      <c r="L53" s="85"/>
      <c r="M53" s="85">
        <v>1</v>
      </c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>
        <v>1</v>
      </c>
      <c r="Y53" s="85">
        <v>1</v>
      </c>
      <c r="Z53" s="85"/>
      <c r="AA53" s="85">
        <v>1</v>
      </c>
      <c r="AB53" s="85"/>
      <c r="AC53" s="85"/>
      <c r="AD53" s="90"/>
      <c r="AE53" s="85"/>
      <c r="AF53" s="85"/>
      <c r="AG53" s="85"/>
      <c r="AH53" s="85"/>
      <c r="AI53" s="85"/>
      <c r="AJ53" s="85">
        <v>1</v>
      </c>
      <c r="AK53" s="85"/>
      <c r="AL53" s="85"/>
      <c r="AM53" s="85"/>
      <c r="AN53" s="86">
        <f t="shared" si="16"/>
        <v>4</v>
      </c>
      <c r="AO53" s="86">
        <f t="shared" si="17"/>
        <v>3</v>
      </c>
      <c r="AP53" s="86">
        <f t="shared" si="19"/>
        <v>1</v>
      </c>
      <c r="AQ53" s="87">
        <f t="shared" si="18"/>
        <v>8</v>
      </c>
    </row>
    <row r="54" spans="1:43" ht="9.75">
      <c r="A54" s="83" t="s">
        <v>18</v>
      </c>
      <c r="B54" s="84" t="s">
        <v>128</v>
      </c>
      <c r="C54" s="85">
        <v>1</v>
      </c>
      <c r="D54" s="85"/>
      <c r="E54" s="85"/>
      <c r="F54" s="85"/>
      <c r="G54" s="85">
        <v>1</v>
      </c>
      <c r="H54" s="85"/>
      <c r="I54" s="85">
        <v>1</v>
      </c>
      <c r="J54" s="85"/>
      <c r="K54" s="85"/>
      <c r="L54" s="85">
        <v>1</v>
      </c>
      <c r="M54" s="85"/>
      <c r="N54" s="85"/>
      <c r="O54" s="85"/>
      <c r="P54" s="85">
        <v>1</v>
      </c>
      <c r="Q54" s="85"/>
      <c r="R54" s="85"/>
      <c r="S54" s="85"/>
      <c r="T54" s="85">
        <v>1</v>
      </c>
      <c r="U54" s="85"/>
      <c r="V54" s="85"/>
      <c r="W54" s="85"/>
      <c r="X54" s="85">
        <v>1</v>
      </c>
      <c r="Y54" s="85">
        <v>1</v>
      </c>
      <c r="Z54" s="85">
        <v>1</v>
      </c>
      <c r="AA54" s="85"/>
      <c r="AB54" s="85"/>
      <c r="AC54" s="85"/>
      <c r="AD54" s="90"/>
      <c r="AE54" s="85"/>
      <c r="AF54" s="85"/>
      <c r="AG54" s="85"/>
      <c r="AH54" s="85"/>
      <c r="AI54" s="85"/>
      <c r="AJ54" s="85"/>
      <c r="AK54" s="85">
        <v>1</v>
      </c>
      <c r="AL54" s="85">
        <v>1</v>
      </c>
      <c r="AM54" s="85"/>
      <c r="AN54" s="86">
        <f t="shared" si="16"/>
        <v>4</v>
      </c>
      <c r="AO54" s="86">
        <f t="shared" si="17"/>
        <v>5</v>
      </c>
      <c r="AP54" s="86">
        <f t="shared" si="19"/>
        <v>2</v>
      </c>
      <c r="AQ54" s="87">
        <f t="shared" si="18"/>
        <v>11</v>
      </c>
    </row>
    <row r="55" spans="1:43" ht="20.25">
      <c r="A55" s="83" t="s">
        <v>19</v>
      </c>
      <c r="B55" s="84" t="s">
        <v>122</v>
      </c>
      <c r="C55" s="85"/>
      <c r="D55" s="85"/>
      <c r="E55" s="85"/>
      <c r="F55" s="85"/>
      <c r="G55" s="85"/>
      <c r="H55" s="85">
        <v>1</v>
      </c>
      <c r="I55" s="85">
        <v>1</v>
      </c>
      <c r="J55" s="85"/>
      <c r="K55" s="85"/>
      <c r="L55" s="85"/>
      <c r="M55" s="85"/>
      <c r="N55" s="85"/>
      <c r="O55" s="85"/>
      <c r="P55" s="85"/>
      <c r="Q55" s="85">
        <v>1</v>
      </c>
      <c r="R55" s="85"/>
      <c r="S55" s="85"/>
      <c r="T55" s="85"/>
      <c r="U55" s="85">
        <v>1</v>
      </c>
      <c r="V55" s="85"/>
      <c r="W55" s="85"/>
      <c r="X55" s="85"/>
      <c r="Y55" s="85"/>
      <c r="Z55" s="85"/>
      <c r="AA55" s="85"/>
      <c r="AB55" s="85"/>
      <c r="AC55" s="85">
        <v>1</v>
      </c>
      <c r="AD55" s="90">
        <v>1</v>
      </c>
      <c r="AE55" s="85"/>
      <c r="AF55" s="85"/>
      <c r="AG55" s="85">
        <v>1</v>
      </c>
      <c r="AH55" s="85"/>
      <c r="AI55" s="85"/>
      <c r="AJ55" s="85"/>
      <c r="AK55" s="85"/>
      <c r="AL55" s="85"/>
      <c r="AM55" s="85"/>
      <c r="AN55" s="86">
        <f t="shared" si="16"/>
        <v>2</v>
      </c>
      <c r="AO55" s="86">
        <f t="shared" si="17"/>
        <v>3</v>
      </c>
      <c r="AP55" s="86">
        <f t="shared" si="19"/>
        <v>2</v>
      </c>
      <c r="AQ55" s="87">
        <f t="shared" si="18"/>
        <v>7</v>
      </c>
    </row>
    <row r="56" spans="1:43" ht="9.75">
      <c r="A56" s="79" t="s">
        <v>43</v>
      </c>
      <c r="B56" s="121" t="s">
        <v>210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96"/>
      <c r="AO56" s="96"/>
      <c r="AP56" s="96"/>
      <c r="AQ56" s="97"/>
    </row>
    <row r="57" spans="1:43" ht="9.75">
      <c r="A57" s="83" t="s">
        <v>8</v>
      </c>
      <c r="B57" s="84" t="s">
        <v>100</v>
      </c>
      <c r="C57" s="85">
        <v>1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>
        <v>1</v>
      </c>
      <c r="Q57" s="85"/>
      <c r="R57" s="85"/>
      <c r="S57" s="85"/>
      <c r="T57" s="85"/>
      <c r="U57" s="85"/>
      <c r="V57" s="85"/>
      <c r="W57" s="85">
        <v>1</v>
      </c>
      <c r="X57" s="85"/>
      <c r="Y57" s="85"/>
      <c r="Z57" s="85"/>
      <c r="AA57" s="85"/>
      <c r="AB57" s="85"/>
      <c r="AC57" s="85"/>
      <c r="AD57" s="90"/>
      <c r="AE57" s="85"/>
      <c r="AF57" s="85"/>
      <c r="AG57" s="85">
        <v>1</v>
      </c>
      <c r="AH57" s="85">
        <v>1</v>
      </c>
      <c r="AI57" s="85"/>
      <c r="AJ57" s="85"/>
      <c r="AK57" s="85">
        <v>1</v>
      </c>
      <c r="AL57" s="85"/>
      <c r="AM57" s="85"/>
      <c r="AN57" s="86">
        <f aca="true" t="shared" si="20" ref="AN57:AN65">SUM(C57:O57)</f>
        <v>1</v>
      </c>
      <c r="AO57" s="86">
        <f aca="true" t="shared" si="21" ref="AO57:AO65">SUM(P57:AC57)</f>
        <v>2</v>
      </c>
      <c r="AP57" s="86">
        <f>SUM(AD57:AM57)</f>
        <v>3</v>
      </c>
      <c r="AQ57" s="87">
        <f aca="true" t="shared" si="22" ref="AQ57:AQ65">SUM(C57:AM57)</f>
        <v>6</v>
      </c>
    </row>
    <row r="58" spans="1:43" ht="20.25">
      <c r="A58" s="83" t="s">
        <v>9</v>
      </c>
      <c r="B58" s="84" t="s">
        <v>108</v>
      </c>
      <c r="C58" s="85">
        <v>1</v>
      </c>
      <c r="D58" s="85"/>
      <c r="E58" s="85">
        <v>1</v>
      </c>
      <c r="F58" s="85">
        <v>1</v>
      </c>
      <c r="G58" s="85">
        <v>1</v>
      </c>
      <c r="H58" s="85"/>
      <c r="I58" s="85"/>
      <c r="J58" s="85"/>
      <c r="K58" s="85"/>
      <c r="L58" s="85">
        <v>1</v>
      </c>
      <c r="M58" s="85"/>
      <c r="N58" s="85"/>
      <c r="O58" s="85"/>
      <c r="P58" s="85"/>
      <c r="Q58" s="85">
        <v>1</v>
      </c>
      <c r="R58" s="85">
        <v>1</v>
      </c>
      <c r="S58" s="85"/>
      <c r="T58" s="85"/>
      <c r="U58" s="85"/>
      <c r="V58" s="85"/>
      <c r="W58" s="85"/>
      <c r="X58" s="85"/>
      <c r="Y58" s="85"/>
      <c r="Z58" s="85">
        <v>1</v>
      </c>
      <c r="AA58" s="85"/>
      <c r="AB58" s="85"/>
      <c r="AC58" s="85"/>
      <c r="AD58" s="90"/>
      <c r="AE58" s="85"/>
      <c r="AF58" s="85"/>
      <c r="AG58" s="85"/>
      <c r="AH58" s="85"/>
      <c r="AI58" s="85"/>
      <c r="AJ58" s="85">
        <v>1</v>
      </c>
      <c r="AK58" s="85"/>
      <c r="AL58" s="85"/>
      <c r="AM58" s="85"/>
      <c r="AN58" s="86">
        <f t="shared" si="20"/>
        <v>5</v>
      </c>
      <c r="AO58" s="86">
        <f t="shared" si="21"/>
        <v>3</v>
      </c>
      <c r="AP58" s="86">
        <f>SUM(AD58:AM58)</f>
        <v>1</v>
      </c>
      <c r="AQ58" s="87">
        <f t="shared" si="22"/>
        <v>9</v>
      </c>
    </row>
    <row r="59" spans="1:43" ht="20.25">
      <c r="A59" s="83" t="s">
        <v>11</v>
      </c>
      <c r="B59" s="84" t="s">
        <v>99</v>
      </c>
      <c r="C59" s="85"/>
      <c r="D59" s="85"/>
      <c r="E59" s="85"/>
      <c r="F59" s="85"/>
      <c r="G59" s="85"/>
      <c r="H59" s="85"/>
      <c r="I59" s="85"/>
      <c r="J59" s="85">
        <v>1</v>
      </c>
      <c r="K59" s="85"/>
      <c r="L59" s="85"/>
      <c r="M59" s="85"/>
      <c r="N59" s="85"/>
      <c r="O59" s="85"/>
      <c r="P59" s="85"/>
      <c r="Q59" s="85"/>
      <c r="R59" s="85"/>
      <c r="S59" s="85"/>
      <c r="T59" s="85">
        <v>1</v>
      </c>
      <c r="U59" s="85"/>
      <c r="V59" s="85"/>
      <c r="W59" s="85"/>
      <c r="X59" s="85"/>
      <c r="Y59" s="85"/>
      <c r="Z59" s="85"/>
      <c r="AA59" s="85"/>
      <c r="AB59" s="85"/>
      <c r="AC59" s="85"/>
      <c r="AD59" s="90"/>
      <c r="AE59" s="85"/>
      <c r="AF59" s="85"/>
      <c r="AG59" s="85"/>
      <c r="AH59" s="85"/>
      <c r="AI59" s="85"/>
      <c r="AJ59" s="85"/>
      <c r="AK59" s="85">
        <v>1</v>
      </c>
      <c r="AL59" s="85"/>
      <c r="AM59" s="85"/>
      <c r="AN59" s="86">
        <f t="shared" si="20"/>
        <v>1</v>
      </c>
      <c r="AO59" s="86">
        <f t="shared" si="21"/>
        <v>1</v>
      </c>
      <c r="AP59" s="86">
        <f aca="true" t="shared" si="23" ref="AP59:AP65">SUM(AD59:AM59)</f>
        <v>1</v>
      </c>
      <c r="AQ59" s="87">
        <f t="shared" si="22"/>
        <v>3</v>
      </c>
    </row>
    <row r="60" spans="1:43" ht="9.75">
      <c r="A60" s="83" t="s">
        <v>13</v>
      </c>
      <c r="B60" s="84" t="s">
        <v>103</v>
      </c>
      <c r="C60" s="85">
        <v>1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>
        <v>1</v>
      </c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90">
        <v>1</v>
      </c>
      <c r="AE60" s="85"/>
      <c r="AF60" s="85"/>
      <c r="AG60" s="85"/>
      <c r="AH60" s="85"/>
      <c r="AI60" s="85"/>
      <c r="AJ60" s="85"/>
      <c r="AK60" s="85"/>
      <c r="AL60" s="85"/>
      <c r="AM60" s="85"/>
      <c r="AN60" s="86">
        <f t="shared" si="20"/>
        <v>1</v>
      </c>
      <c r="AO60" s="86">
        <f t="shared" si="21"/>
        <v>1</v>
      </c>
      <c r="AP60" s="86">
        <f t="shared" si="23"/>
        <v>1</v>
      </c>
      <c r="AQ60" s="87">
        <f t="shared" si="22"/>
        <v>3</v>
      </c>
    </row>
    <row r="61" spans="1:43" ht="20.25">
      <c r="A61" s="83" t="s">
        <v>15</v>
      </c>
      <c r="B61" s="84" t="s">
        <v>110</v>
      </c>
      <c r="C61" s="85">
        <v>1</v>
      </c>
      <c r="D61" s="85"/>
      <c r="E61" s="85"/>
      <c r="F61" s="85"/>
      <c r="G61" s="85"/>
      <c r="H61" s="85">
        <v>1</v>
      </c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>
        <v>1</v>
      </c>
      <c r="V61" s="85">
        <v>1</v>
      </c>
      <c r="W61" s="85"/>
      <c r="X61" s="85"/>
      <c r="Y61" s="85"/>
      <c r="Z61" s="85"/>
      <c r="AA61" s="85"/>
      <c r="AB61" s="85">
        <v>1</v>
      </c>
      <c r="AC61" s="85"/>
      <c r="AD61" s="90"/>
      <c r="AE61" s="85"/>
      <c r="AF61" s="85">
        <v>1</v>
      </c>
      <c r="AG61" s="85"/>
      <c r="AH61" s="85"/>
      <c r="AI61" s="85"/>
      <c r="AJ61" s="85"/>
      <c r="AK61" s="85"/>
      <c r="AL61" s="85"/>
      <c r="AM61" s="85">
        <v>1</v>
      </c>
      <c r="AN61" s="86">
        <f t="shared" si="20"/>
        <v>2</v>
      </c>
      <c r="AO61" s="86">
        <f t="shared" si="21"/>
        <v>3</v>
      </c>
      <c r="AP61" s="86">
        <f t="shared" si="23"/>
        <v>2</v>
      </c>
      <c r="AQ61" s="87">
        <f t="shared" si="22"/>
        <v>7</v>
      </c>
    </row>
    <row r="62" spans="1:43" ht="20.25">
      <c r="A62" s="83" t="s">
        <v>16</v>
      </c>
      <c r="B62" s="84" t="s">
        <v>109</v>
      </c>
      <c r="C62" s="85"/>
      <c r="D62" s="85"/>
      <c r="E62" s="85"/>
      <c r="F62" s="85"/>
      <c r="G62" s="85"/>
      <c r="H62" s="85">
        <v>1</v>
      </c>
      <c r="I62" s="85"/>
      <c r="J62" s="85"/>
      <c r="K62" s="85"/>
      <c r="L62" s="85"/>
      <c r="M62" s="85"/>
      <c r="N62" s="85"/>
      <c r="O62" s="85"/>
      <c r="P62" s="85"/>
      <c r="Q62" s="85"/>
      <c r="R62" s="85">
        <v>1</v>
      </c>
      <c r="S62" s="85"/>
      <c r="T62" s="85"/>
      <c r="U62" s="85"/>
      <c r="V62" s="85">
        <v>1</v>
      </c>
      <c r="W62" s="85"/>
      <c r="X62" s="85"/>
      <c r="Y62" s="85"/>
      <c r="Z62" s="85"/>
      <c r="AA62" s="85"/>
      <c r="AB62" s="85">
        <v>1</v>
      </c>
      <c r="AC62" s="85"/>
      <c r="AD62" s="90">
        <v>1</v>
      </c>
      <c r="AE62" s="85"/>
      <c r="AF62" s="85"/>
      <c r="AG62" s="85"/>
      <c r="AH62" s="85"/>
      <c r="AI62" s="85"/>
      <c r="AJ62" s="85"/>
      <c r="AK62" s="85"/>
      <c r="AL62" s="85"/>
      <c r="AM62" s="85">
        <v>1</v>
      </c>
      <c r="AN62" s="86">
        <f t="shared" si="20"/>
        <v>1</v>
      </c>
      <c r="AO62" s="86">
        <f t="shared" si="21"/>
        <v>3</v>
      </c>
      <c r="AP62" s="86">
        <f t="shared" si="23"/>
        <v>2</v>
      </c>
      <c r="AQ62" s="87">
        <f t="shared" si="22"/>
        <v>6</v>
      </c>
    </row>
    <row r="63" spans="1:43" ht="9.75">
      <c r="A63" s="83" t="s">
        <v>17</v>
      </c>
      <c r="B63" s="84" t="s">
        <v>102</v>
      </c>
      <c r="C63" s="85">
        <v>1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>
        <v>1</v>
      </c>
      <c r="P63" s="85">
        <v>1</v>
      </c>
      <c r="Q63" s="85"/>
      <c r="R63" s="85"/>
      <c r="S63" s="85"/>
      <c r="T63" s="85"/>
      <c r="U63" s="85"/>
      <c r="V63" s="85"/>
      <c r="W63" s="85"/>
      <c r="X63" s="85">
        <v>1</v>
      </c>
      <c r="Y63" s="85"/>
      <c r="Z63" s="85"/>
      <c r="AA63" s="85"/>
      <c r="AB63" s="85"/>
      <c r="AC63" s="85"/>
      <c r="AD63" s="90"/>
      <c r="AE63" s="85"/>
      <c r="AF63" s="85"/>
      <c r="AG63" s="85"/>
      <c r="AH63" s="85"/>
      <c r="AI63" s="85"/>
      <c r="AJ63" s="85"/>
      <c r="AK63" s="85">
        <v>1</v>
      </c>
      <c r="AL63" s="85">
        <v>1</v>
      </c>
      <c r="AM63" s="85"/>
      <c r="AN63" s="86">
        <f t="shared" si="20"/>
        <v>2</v>
      </c>
      <c r="AO63" s="86">
        <f t="shared" si="21"/>
        <v>2</v>
      </c>
      <c r="AP63" s="86">
        <f t="shared" si="23"/>
        <v>2</v>
      </c>
      <c r="AQ63" s="87">
        <f t="shared" si="22"/>
        <v>6</v>
      </c>
    </row>
    <row r="64" spans="1:43" ht="9.75">
      <c r="A64" s="83" t="s">
        <v>18</v>
      </c>
      <c r="B64" s="84" t="s">
        <v>107</v>
      </c>
      <c r="C64" s="85"/>
      <c r="D64" s="85"/>
      <c r="E64" s="85"/>
      <c r="F64" s="85"/>
      <c r="G64" s="85"/>
      <c r="H64" s="85"/>
      <c r="I64" s="85"/>
      <c r="J64" s="85"/>
      <c r="K64" s="85">
        <v>1</v>
      </c>
      <c r="L64" s="85"/>
      <c r="M64" s="85">
        <v>1</v>
      </c>
      <c r="N64" s="85"/>
      <c r="O64" s="85"/>
      <c r="P64" s="85">
        <v>1</v>
      </c>
      <c r="Q64" s="85"/>
      <c r="R64" s="85"/>
      <c r="S64" s="85"/>
      <c r="T64" s="85"/>
      <c r="U64" s="85"/>
      <c r="V64" s="85"/>
      <c r="W64" s="85"/>
      <c r="X64" s="85"/>
      <c r="Y64" s="85">
        <v>1</v>
      </c>
      <c r="Z64" s="85"/>
      <c r="AA64" s="85"/>
      <c r="AB64" s="85"/>
      <c r="AC64" s="85">
        <v>1</v>
      </c>
      <c r="AD64" s="90">
        <v>1</v>
      </c>
      <c r="AE64" s="85"/>
      <c r="AF64" s="85"/>
      <c r="AG64" s="85"/>
      <c r="AH64" s="85"/>
      <c r="AI64" s="85"/>
      <c r="AJ64" s="85">
        <v>1</v>
      </c>
      <c r="AK64" s="85"/>
      <c r="AL64" s="85"/>
      <c r="AM64" s="85"/>
      <c r="AN64" s="86">
        <f t="shared" si="20"/>
        <v>2</v>
      </c>
      <c r="AO64" s="86">
        <f t="shared" si="21"/>
        <v>3</v>
      </c>
      <c r="AP64" s="86">
        <f t="shared" si="23"/>
        <v>2</v>
      </c>
      <c r="AQ64" s="87">
        <f t="shared" si="22"/>
        <v>7</v>
      </c>
    </row>
    <row r="65" spans="1:43" ht="20.25">
      <c r="A65" s="83" t="s">
        <v>19</v>
      </c>
      <c r="B65" s="84" t="s">
        <v>105</v>
      </c>
      <c r="C65" s="85"/>
      <c r="D65" s="85"/>
      <c r="E65" s="85"/>
      <c r="F65" s="85"/>
      <c r="G65" s="85"/>
      <c r="H65" s="85"/>
      <c r="I65" s="85">
        <v>1</v>
      </c>
      <c r="J65" s="85"/>
      <c r="K65" s="85"/>
      <c r="L65" s="85">
        <v>1</v>
      </c>
      <c r="M65" s="85"/>
      <c r="N65" s="85"/>
      <c r="O65" s="85"/>
      <c r="P65" s="85"/>
      <c r="Q65" s="85">
        <v>1</v>
      </c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90"/>
      <c r="AE65" s="85"/>
      <c r="AF65" s="85"/>
      <c r="AG65" s="85"/>
      <c r="AH65" s="85"/>
      <c r="AI65" s="85"/>
      <c r="AJ65" s="85">
        <v>1</v>
      </c>
      <c r="AK65" s="85"/>
      <c r="AL65" s="85"/>
      <c r="AM65" s="85"/>
      <c r="AN65" s="86">
        <f t="shared" si="20"/>
        <v>2</v>
      </c>
      <c r="AO65" s="86">
        <f t="shared" si="21"/>
        <v>1</v>
      </c>
      <c r="AP65" s="86">
        <f t="shared" si="23"/>
        <v>1</v>
      </c>
      <c r="AQ65" s="87">
        <f t="shared" si="22"/>
        <v>4</v>
      </c>
    </row>
    <row r="66" spans="1:43" ht="9.75">
      <c r="A66" s="121" t="s">
        <v>211</v>
      </c>
      <c r="B66" s="121"/>
      <c r="C66" s="109">
        <f>SUM(C7:C12,C14:C19,C21:C45,C47:C55)</f>
        <v>28</v>
      </c>
      <c r="D66" s="109">
        <f aca="true" t="shared" si="24" ref="D66:AQ66">SUM(D7:D12,D14:D19,D21:D45,D47:D55)</f>
        <v>11</v>
      </c>
      <c r="E66" s="109">
        <f t="shared" si="24"/>
        <v>5</v>
      </c>
      <c r="F66" s="109">
        <f t="shared" si="24"/>
        <v>7</v>
      </c>
      <c r="G66" s="109">
        <f t="shared" si="24"/>
        <v>10</v>
      </c>
      <c r="H66" s="109">
        <f t="shared" si="24"/>
        <v>3</v>
      </c>
      <c r="I66" s="109">
        <f t="shared" si="24"/>
        <v>11</v>
      </c>
      <c r="J66" s="109">
        <f t="shared" si="24"/>
        <v>6</v>
      </c>
      <c r="K66" s="109">
        <f t="shared" si="24"/>
        <v>7</v>
      </c>
      <c r="L66" s="109">
        <f t="shared" si="24"/>
        <v>6</v>
      </c>
      <c r="M66" s="109">
        <f t="shared" si="24"/>
        <v>4</v>
      </c>
      <c r="N66" s="109">
        <f t="shared" si="24"/>
        <v>2</v>
      </c>
      <c r="O66" s="109">
        <f t="shared" si="24"/>
        <v>3</v>
      </c>
      <c r="P66" s="109">
        <f t="shared" si="24"/>
        <v>23</v>
      </c>
      <c r="Q66" s="109">
        <f t="shared" si="24"/>
        <v>21</v>
      </c>
      <c r="R66" s="109">
        <f t="shared" si="24"/>
        <v>12</v>
      </c>
      <c r="S66" s="109">
        <f t="shared" si="24"/>
        <v>8</v>
      </c>
      <c r="T66" s="109">
        <f t="shared" si="24"/>
        <v>6</v>
      </c>
      <c r="U66" s="109">
        <f t="shared" si="24"/>
        <v>8</v>
      </c>
      <c r="V66" s="109">
        <f t="shared" si="24"/>
        <v>6</v>
      </c>
      <c r="W66" s="109">
        <f t="shared" si="24"/>
        <v>2</v>
      </c>
      <c r="X66" s="109">
        <f t="shared" si="24"/>
        <v>4</v>
      </c>
      <c r="Y66" s="109">
        <f t="shared" si="24"/>
        <v>5</v>
      </c>
      <c r="Z66" s="109">
        <f t="shared" si="24"/>
        <v>3</v>
      </c>
      <c r="AA66" s="109">
        <f t="shared" si="24"/>
        <v>4</v>
      </c>
      <c r="AB66" s="109">
        <f t="shared" si="24"/>
        <v>1</v>
      </c>
      <c r="AC66" s="109">
        <f t="shared" si="24"/>
        <v>1</v>
      </c>
      <c r="AD66" s="109">
        <f t="shared" si="24"/>
        <v>11</v>
      </c>
      <c r="AE66" s="109">
        <f t="shared" si="24"/>
        <v>5</v>
      </c>
      <c r="AF66" s="109">
        <f t="shared" si="24"/>
        <v>6</v>
      </c>
      <c r="AG66" s="109">
        <f t="shared" si="24"/>
        <v>2</v>
      </c>
      <c r="AH66" s="109">
        <f t="shared" si="24"/>
        <v>5</v>
      </c>
      <c r="AI66" s="109">
        <f t="shared" si="24"/>
        <v>3</v>
      </c>
      <c r="AJ66" s="109">
        <f t="shared" si="24"/>
        <v>12</v>
      </c>
      <c r="AK66" s="109">
        <f t="shared" si="24"/>
        <v>13</v>
      </c>
      <c r="AL66" s="109">
        <f t="shared" si="24"/>
        <v>10</v>
      </c>
      <c r="AM66" s="109">
        <f t="shared" si="24"/>
        <v>3</v>
      </c>
      <c r="AN66" s="109">
        <f t="shared" si="24"/>
        <v>103</v>
      </c>
      <c r="AO66" s="109">
        <f t="shared" si="24"/>
        <v>104</v>
      </c>
      <c r="AP66" s="109">
        <f t="shared" si="24"/>
        <v>70</v>
      </c>
      <c r="AQ66" s="109">
        <f t="shared" si="24"/>
        <v>277</v>
      </c>
    </row>
    <row r="67" spans="1:43" ht="9.75">
      <c r="A67" s="111" t="s">
        <v>212</v>
      </c>
      <c r="B67" s="112"/>
      <c r="C67" s="109">
        <f>SUM(C7:C12,C14:C19,C21:C45,C57:C65)</f>
        <v>28</v>
      </c>
      <c r="D67" s="109">
        <f aca="true" t="shared" si="25" ref="D67:AQ67">SUM(D7:D12,D14:D19,D21:D45,D57:D65)</f>
        <v>10</v>
      </c>
      <c r="E67" s="109">
        <f t="shared" si="25"/>
        <v>6</v>
      </c>
      <c r="F67" s="109">
        <f t="shared" si="25"/>
        <v>6</v>
      </c>
      <c r="G67" s="109">
        <f t="shared" si="25"/>
        <v>5</v>
      </c>
      <c r="H67" s="109">
        <f t="shared" si="25"/>
        <v>4</v>
      </c>
      <c r="I67" s="109">
        <f t="shared" si="25"/>
        <v>8</v>
      </c>
      <c r="J67" s="109">
        <f t="shared" si="25"/>
        <v>7</v>
      </c>
      <c r="K67" s="109">
        <f t="shared" si="25"/>
        <v>6</v>
      </c>
      <c r="L67" s="109">
        <f t="shared" si="25"/>
        <v>7</v>
      </c>
      <c r="M67" s="109">
        <f t="shared" si="25"/>
        <v>3</v>
      </c>
      <c r="N67" s="109">
        <f t="shared" si="25"/>
        <v>2</v>
      </c>
      <c r="O67" s="109">
        <f t="shared" si="25"/>
        <v>4</v>
      </c>
      <c r="P67" s="109">
        <f t="shared" si="25"/>
        <v>22</v>
      </c>
      <c r="Q67" s="109">
        <f t="shared" si="25"/>
        <v>19</v>
      </c>
      <c r="R67" s="109">
        <f t="shared" si="25"/>
        <v>11</v>
      </c>
      <c r="S67" s="109">
        <f t="shared" si="25"/>
        <v>8</v>
      </c>
      <c r="T67" s="109">
        <f t="shared" si="25"/>
        <v>5</v>
      </c>
      <c r="U67" s="109">
        <f t="shared" si="25"/>
        <v>7</v>
      </c>
      <c r="V67" s="109">
        <f t="shared" si="25"/>
        <v>7</v>
      </c>
      <c r="W67" s="109">
        <f t="shared" si="25"/>
        <v>3</v>
      </c>
      <c r="X67" s="109">
        <f t="shared" si="25"/>
        <v>3</v>
      </c>
      <c r="Y67" s="109">
        <f t="shared" si="25"/>
        <v>4</v>
      </c>
      <c r="Z67" s="109">
        <f t="shared" si="25"/>
        <v>2</v>
      </c>
      <c r="AA67" s="109">
        <f t="shared" si="25"/>
        <v>3</v>
      </c>
      <c r="AB67" s="109">
        <f t="shared" si="25"/>
        <v>3</v>
      </c>
      <c r="AC67" s="109">
        <f t="shared" si="25"/>
        <v>1</v>
      </c>
      <c r="AD67" s="109">
        <f t="shared" si="25"/>
        <v>11</v>
      </c>
      <c r="AE67" s="109">
        <f t="shared" si="25"/>
        <v>5</v>
      </c>
      <c r="AF67" s="109">
        <f t="shared" si="25"/>
        <v>7</v>
      </c>
      <c r="AG67" s="109">
        <f t="shared" si="25"/>
        <v>2</v>
      </c>
      <c r="AH67" s="109">
        <f t="shared" si="25"/>
        <v>5</v>
      </c>
      <c r="AI67" s="109">
        <f t="shared" si="25"/>
        <v>3</v>
      </c>
      <c r="AJ67" s="109">
        <f t="shared" si="25"/>
        <v>12</v>
      </c>
      <c r="AK67" s="109">
        <f t="shared" si="25"/>
        <v>14</v>
      </c>
      <c r="AL67" s="109">
        <f t="shared" si="25"/>
        <v>8</v>
      </c>
      <c r="AM67" s="109">
        <f t="shared" si="25"/>
        <v>5</v>
      </c>
      <c r="AN67" s="109">
        <f t="shared" si="25"/>
        <v>96</v>
      </c>
      <c r="AO67" s="109">
        <f t="shared" si="25"/>
        <v>98</v>
      </c>
      <c r="AP67" s="109">
        <f t="shared" si="25"/>
        <v>72</v>
      </c>
      <c r="AQ67" s="109">
        <f t="shared" si="25"/>
        <v>266</v>
      </c>
    </row>
  </sheetData>
  <sheetProtection/>
  <mergeCells count="21">
    <mergeCell ref="AZ4:AZ5"/>
    <mergeCell ref="A66:B66"/>
    <mergeCell ref="BB4:BB5"/>
    <mergeCell ref="B46:AM46"/>
    <mergeCell ref="BC4:BC5"/>
    <mergeCell ref="AN5:AQ5"/>
    <mergeCell ref="B6:AM6"/>
    <mergeCell ref="B13:AM13"/>
    <mergeCell ref="B20:AM20"/>
    <mergeCell ref="AX4:AX5"/>
    <mergeCell ref="AY4:AY5"/>
    <mergeCell ref="A67:B67"/>
    <mergeCell ref="AR4:AR5"/>
    <mergeCell ref="AS4:AS5"/>
    <mergeCell ref="AT4:AT5"/>
    <mergeCell ref="AU4:AU5"/>
    <mergeCell ref="BA4:BA5"/>
    <mergeCell ref="B4:B5"/>
    <mergeCell ref="AW4:AW5"/>
    <mergeCell ref="B56:AM56"/>
    <mergeCell ref="AV4:AV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D90"/>
  <sheetViews>
    <sheetView tabSelected="1" zoomScale="29" zoomScaleNormal="29" zoomScaleSheetLayoutView="33" zoomScalePageLayoutView="0" workbookViewId="0" topLeftCell="A1">
      <pane xSplit="13" ySplit="8" topLeftCell="O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B4" sqref="B4:B7"/>
    </sheetView>
  </sheetViews>
  <sheetFormatPr defaultColWidth="8.625" defaultRowHeight="12.75"/>
  <cols>
    <col min="1" max="1" width="15.00390625" style="50" customWidth="1"/>
    <col min="2" max="2" width="141.00390625" style="47" customWidth="1"/>
    <col min="3" max="3" width="28.00390625" style="48" customWidth="1"/>
    <col min="4" max="4" width="16.50390625" style="47" customWidth="1"/>
    <col min="5" max="5" width="16.625" style="47" customWidth="1"/>
    <col min="6" max="6" width="14.125" style="47" customWidth="1"/>
    <col min="7" max="7" width="14.625" style="47" customWidth="1"/>
    <col min="8" max="8" width="12.625" style="47" customWidth="1"/>
    <col min="9" max="9" width="16.375" style="47" customWidth="1"/>
    <col min="10" max="11" width="11.50390625" style="47" customWidth="1"/>
    <col min="12" max="12" width="12.125" style="47" customWidth="1"/>
    <col min="13" max="13" width="13.00390625" style="47" customWidth="1"/>
    <col min="14" max="37" width="11.50390625" style="49" customWidth="1"/>
    <col min="38" max="43" width="9.625" style="50" customWidth="1"/>
    <col min="44" max="44" width="12.50390625" style="51" customWidth="1"/>
    <col min="45" max="45" width="13.625" style="51" customWidth="1"/>
    <col min="46" max="46" width="11.50390625" style="51" customWidth="1"/>
    <col min="47" max="47" width="13.50390625" style="42" customWidth="1"/>
    <col min="48" max="49" width="8.625" style="42" customWidth="1"/>
    <col min="50" max="51" width="9.625" style="42" bestFit="1" customWidth="1"/>
    <col min="52" max="16384" width="8.625" style="42" customWidth="1"/>
  </cols>
  <sheetData>
    <row r="1" spans="1:46" s="13" customFormat="1" ht="51.75" customHeight="1">
      <c r="A1" s="144" t="s">
        <v>216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10"/>
      <c r="AM1" s="10"/>
      <c r="AN1" s="10"/>
      <c r="AO1" s="11"/>
      <c r="AP1" s="11"/>
      <c r="AQ1" s="11"/>
      <c r="AR1" s="12"/>
      <c r="AS1" s="12"/>
      <c r="AT1" s="12"/>
    </row>
    <row r="2" spans="1:46" s="13" customFormat="1" ht="37.5" customHeight="1">
      <c r="A2" s="127" t="s">
        <v>6</v>
      </c>
      <c r="B2" s="127"/>
      <c r="C2" s="127"/>
      <c r="D2" s="127"/>
      <c r="E2" s="127"/>
      <c r="F2" s="127"/>
      <c r="G2" s="127"/>
      <c r="H2" s="127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  <c r="AM2" s="10"/>
      <c r="AN2" s="10"/>
      <c r="AO2" s="11"/>
      <c r="AP2" s="11"/>
      <c r="AQ2" s="11"/>
      <c r="AR2" s="12"/>
      <c r="AS2" s="12"/>
      <c r="AT2" s="12"/>
    </row>
    <row r="3" spans="1:47" s="13" customFormat="1" ht="30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  <c r="AM3" s="10"/>
      <c r="AN3" s="10"/>
      <c r="AO3" s="11"/>
      <c r="AP3" s="11"/>
      <c r="AQ3" s="11"/>
      <c r="AR3" s="12"/>
      <c r="AS3" s="12"/>
      <c r="AT3" s="12"/>
      <c r="AU3" s="13" t="s">
        <v>218</v>
      </c>
    </row>
    <row r="4" spans="1:47" s="14" customFormat="1" ht="53.25" customHeight="1">
      <c r="A4" s="140" t="s">
        <v>0</v>
      </c>
      <c r="B4" s="140" t="s">
        <v>94</v>
      </c>
      <c r="C4" s="145" t="s">
        <v>93</v>
      </c>
      <c r="D4" s="140" t="s">
        <v>92</v>
      </c>
      <c r="E4" s="140"/>
      <c r="F4" s="140"/>
      <c r="G4" s="140"/>
      <c r="H4" s="140"/>
      <c r="I4" s="140"/>
      <c r="J4" s="140"/>
      <c r="K4" s="140"/>
      <c r="L4" s="140"/>
      <c r="M4" s="140"/>
      <c r="N4" s="140" t="s">
        <v>91</v>
      </c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 t="s">
        <v>90</v>
      </c>
      <c r="AM4" s="140"/>
      <c r="AN4" s="140"/>
      <c r="AO4" s="140"/>
      <c r="AP4" s="140"/>
      <c r="AQ4" s="140"/>
      <c r="AR4" s="140"/>
      <c r="AS4" s="140"/>
      <c r="AT4" s="140"/>
      <c r="AU4" s="140"/>
    </row>
    <row r="5" spans="1:47" s="14" customFormat="1" ht="53.25" customHeight="1">
      <c r="A5" s="140"/>
      <c r="B5" s="140"/>
      <c r="C5" s="145"/>
      <c r="D5" s="145" t="s">
        <v>89</v>
      </c>
      <c r="E5" s="145" t="s">
        <v>88</v>
      </c>
      <c r="F5" s="145" t="s">
        <v>87</v>
      </c>
      <c r="G5" s="145" t="s">
        <v>86</v>
      </c>
      <c r="H5" s="147" t="s">
        <v>85</v>
      </c>
      <c r="I5" s="147" t="s">
        <v>84</v>
      </c>
      <c r="J5" s="147" t="s">
        <v>83</v>
      </c>
      <c r="K5" s="147" t="s">
        <v>82</v>
      </c>
      <c r="L5" s="145" t="s">
        <v>81</v>
      </c>
      <c r="M5" s="145" t="s">
        <v>80</v>
      </c>
      <c r="N5" s="140" t="s">
        <v>79</v>
      </c>
      <c r="O5" s="140"/>
      <c r="P5" s="140"/>
      <c r="Q5" s="140"/>
      <c r="R5" s="140"/>
      <c r="S5" s="140"/>
      <c r="T5" s="140"/>
      <c r="U5" s="140"/>
      <c r="V5" s="140" t="s">
        <v>78</v>
      </c>
      <c r="W5" s="140"/>
      <c r="X5" s="140"/>
      <c r="Y5" s="140"/>
      <c r="Z5" s="140"/>
      <c r="AA5" s="140"/>
      <c r="AB5" s="140"/>
      <c r="AC5" s="140"/>
      <c r="AD5" s="140" t="s">
        <v>77</v>
      </c>
      <c r="AE5" s="140"/>
      <c r="AF5" s="140"/>
      <c r="AG5" s="140"/>
      <c r="AH5" s="140"/>
      <c r="AI5" s="140"/>
      <c r="AJ5" s="140"/>
      <c r="AK5" s="140"/>
      <c r="AL5" s="140" t="s">
        <v>76</v>
      </c>
      <c r="AM5" s="140"/>
      <c r="AN5" s="140"/>
      <c r="AO5" s="140"/>
      <c r="AP5" s="140"/>
      <c r="AQ5" s="140"/>
      <c r="AR5" s="140" t="s">
        <v>75</v>
      </c>
      <c r="AS5" s="140"/>
      <c r="AT5" s="140"/>
      <c r="AU5" s="140"/>
    </row>
    <row r="6" spans="1:47" s="14" customFormat="1" ht="52.5" customHeight="1">
      <c r="A6" s="140"/>
      <c r="B6" s="146"/>
      <c r="C6" s="145"/>
      <c r="D6" s="145"/>
      <c r="E6" s="145"/>
      <c r="F6" s="145"/>
      <c r="G6" s="145"/>
      <c r="H6" s="147"/>
      <c r="I6" s="147"/>
      <c r="J6" s="147"/>
      <c r="K6" s="147"/>
      <c r="L6" s="145"/>
      <c r="M6" s="145"/>
      <c r="N6" s="140" t="s">
        <v>74</v>
      </c>
      <c r="O6" s="140"/>
      <c r="P6" s="140"/>
      <c r="Q6" s="140"/>
      <c r="R6" s="140" t="s">
        <v>73</v>
      </c>
      <c r="S6" s="140"/>
      <c r="T6" s="140"/>
      <c r="U6" s="140"/>
      <c r="V6" s="140" t="s">
        <v>72</v>
      </c>
      <c r="W6" s="140"/>
      <c r="X6" s="140"/>
      <c r="Y6" s="140"/>
      <c r="Z6" s="140" t="s">
        <v>71</v>
      </c>
      <c r="AA6" s="140"/>
      <c r="AB6" s="140"/>
      <c r="AC6" s="140"/>
      <c r="AD6" s="140" t="s">
        <v>70</v>
      </c>
      <c r="AE6" s="140"/>
      <c r="AF6" s="140"/>
      <c r="AG6" s="140"/>
      <c r="AH6" s="140" t="s">
        <v>69</v>
      </c>
      <c r="AI6" s="140"/>
      <c r="AJ6" s="140"/>
      <c r="AK6" s="140"/>
      <c r="AL6" s="140" t="s">
        <v>68</v>
      </c>
      <c r="AM6" s="140" t="s">
        <v>67</v>
      </c>
      <c r="AN6" s="140" t="s">
        <v>66</v>
      </c>
      <c r="AO6" s="140" t="s">
        <v>65</v>
      </c>
      <c r="AP6" s="140" t="s">
        <v>64</v>
      </c>
      <c r="AQ6" s="140" t="s">
        <v>63</v>
      </c>
      <c r="AR6" s="148" t="s">
        <v>145</v>
      </c>
      <c r="AS6" s="142" t="s">
        <v>146</v>
      </c>
      <c r="AT6" s="148" t="s">
        <v>147</v>
      </c>
      <c r="AU6" s="148" t="s">
        <v>62</v>
      </c>
    </row>
    <row r="7" spans="1:47" s="14" customFormat="1" ht="306.75" customHeight="1">
      <c r="A7" s="140"/>
      <c r="B7" s="146"/>
      <c r="C7" s="145"/>
      <c r="D7" s="145"/>
      <c r="E7" s="145"/>
      <c r="F7" s="145"/>
      <c r="G7" s="145"/>
      <c r="H7" s="147"/>
      <c r="I7" s="147"/>
      <c r="J7" s="147"/>
      <c r="K7" s="147"/>
      <c r="L7" s="145"/>
      <c r="M7" s="145"/>
      <c r="N7" s="2" t="s">
        <v>61</v>
      </c>
      <c r="O7" s="2" t="s">
        <v>60</v>
      </c>
      <c r="P7" s="2" t="s">
        <v>59</v>
      </c>
      <c r="Q7" s="2" t="s">
        <v>58</v>
      </c>
      <c r="R7" s="2" t="s">
        <v>61</v>
      </c>
      <c r="S7" s="2" t="s">
        <v>60</v>
      </c>
      <c r="T7" s="2" t="s">
        <v>59</v>
      </c>
      <c r="U7" s="2" t="s">
        <v>58</v>
      </c>
      <c r="V7" s="2" t="s">
        <v>61</v>
      </c>
      <c r="W7" s="2" t="s">
        <v>60</v>
      </c>
      <c r="X7" s="2" t="s">
        <v>59</v>
      </c>
      <c r="Y7" s="2" t="s">
        <v>58</v>
      </c>
      <c r="Z7" s="2" t="s">
        <v>61</v>
      </c>
      <c r="AA7" s="2" t="s">
        <v>60</v>
      </c>
      <c r="AB7" s="2" t="s">
        <v>59</v>
      </c>
      <c r="AC7" s="2" t="s">
        <v>58</v>
      </c>
      <c r="AD7" s="2" t="s">
        <v>61</v>
      </c>
      <c r="AE7" s="2" t="s">
        <v>60</v>
      </c>
      <c r="AF7" s="2" t="s">
        <v>59</v>
      </c>
      <c r="AG7" s="2" t="s">
        <v>58</v>
      </c>
      <c r="AH7" s="2" t="s">
        <v>61</v>
      </c>
      <c r="AI7" s="2" t="s">
        <v>60</v>
      </c>
      <c r="AJ7" s="2" t="s">
        <v>59</v>
      </c>
      <c r="AK7" s="2" t="s">
        <v>58</v>
      </c>
      <c r="AL7" s="140"/>
      <c r="AM7" s="140"/>
      <c r="AN7" s="140"/>
      <c r="AO7" s="140"/>
      <c r="AP7" s="140"/>
      <c r="AQ7" s="140"/>
      <c r="AR7" s="149"/>
      <c r="AS7" s="143"/>
      <c r="AT7" s="152"/>
      <c r="AU7" s="149"/>
    </row>
    <row r="8" spans="1:47" s="17" customFormat="1" ht="44.25">
      <c r="A8" s="2" t="s">
        <v>57</v>
      </c>
      <c r="B8" s="15" t="s">
        <v>3</v>
      </c>
      <c r="C8" s="2"/>
      <c r="D8" s="16">
        <f aca="true" t="shared" si="0" ref="D8:AU8">SUM(D9:D14)</f>
        <v>510</v>
      </c>
      <c r="E8" s="16">
        <f t="shared" si="0"/>
        <v>350</v>
      </c>
      <c r="F8" s="16">
        <f t="shared" si="0"/>
        <v>20</v>
      </c>
      <c r="G8" s="16">
        <f t="shared" si="0"/>
        <v>280</v>
      </c>
      <c r="H8" s="16">
        <f t="shared" si="0"/>
        <v>0</v>
      </c>
      <c r="I8" s="16">
        <f t="shared" si="0"/>
        <v>280</v>
      </c>
      <c r="J8" s="16">
        <f t="shared" si="0"/>
        <v>0</v>
      </c>
      <c r="K8" s="16">
        <f t="shared" si="0"/>
        <v>0</v>
      </c>
      <c r="L8" s="16">
        <f t="shared" si="0"/>
        <v>50</v>
      </c>
      <c r="M8" s="16">
        <f t="shared" si="0"/>
        <v>160</v>
      </c>
      <c r="N8" s="16">
        <f t="shared" si="0"/>
        <v>15</v>
      </c>
      <c r="O8" s="16">
        <f t="shared" si="0"/>
        <v>75</v>
      </c>
      <c r="P8" s="16">
        <f t="shared" si="0"/>
        <v>20</v>
      </c>
      <c r="Q8" s="16">
        <f t="shared" si="0"/>
        <v>45</v>
      </c>
      <c r="R8" s="16">
        <f t="shared" si="0"/>
        <v>5</v>
      </c>
      <c r="S8" s="16">
        <f t="shared" si="0"/>
        <v>70</v>
      </c>
      <c r="T8" s="16">
        <f t="shared" si="0"/>
        <v>10</v>
      </c>
      <c r="U8" s="16">
        <f t="shared" si="0"/>
        <v>20</v>
      </c>
      <c r="V8" s="16">
        <f t="shared" si="0"/>
        <v>0</v>
      </c>
      <c r="W8" s="16">
        <f t="shared" si="0"/>
        <v>60</v>
      </c>
      <c r="X8" s="16">
        <f t="shared" si="0"/>
        <v>10</v>
      </c>
      <c r="Y8" s="16">
        <f t="shared" si="0"/>
        <v>30</v>
      </c>
      <c r="Z8" s="16">
        <f t="shared" si="0"/>
        <v>0</v>
      </c>
      <c r="AA8" s="16">
        <f t="shared" si="0"/>
        <v>75</v>
      </c>
      <c r="AB8" s="16">
        <f t="shared" si="0"/>
        <v>10</v>
      </c>
      <c r="AC8" s="16">
        <f t="shared" si="0"/>
        <v>65</v>
      </c>
      <c r="AD8" s="16">
        <f t="shared" si="0"/>
        <v>0</v>
      </c>
      <c r="AE8" s="16">
        <f t="shared" si="0"/>
        <v>0</v>
      </c>
      <c r="AF8" s="16">
        <f t="shared" si="0"/>
        <v>0</v>
      </c>
      <c r="AG8" s="16">
        <f t="shared" si="0"/>
        <v>0</v>
      </c>
      <c r="AH8" s="16">
        <f t="shared" si="0"/>
        <v>0</v>
      </c>
      <c r="AI8" s="16">
        <f t="shared" si="0"/>
        <v>0</v>
      </c>
      <c r="AJ8" s="16">
        <f t="shared" si="0"/>
        <v>0</v>
      </c>
      <c r="AK8" s="16">
        <f t="shared" si="0"/>
        <v>0</v>
      </c>
      <c r="AL8" s="16">
        <f t="shared" si="0"/>
        <v>4</v>
      </c>
      <c r="AM8" s="16">
        <f t="shared" si="0"/>
        <v>2</v>
      </c>
      <c r="AN8" s="16">
        <f t="shared" si="0"/>
        <v>4</v>
      </c>
      <c r="AO8" s="16">
        <f t="shared" si="0"/>
        <v>6</v>
      </c>
      <c r="AP8" s="16">
        <f t="shared" si="0"/>
        <v>0</v>
      </c>
      <c r="AQ8" s="16">
        <f t="shared" si="0"/>
        <v>0</v>
      </c>
      <c r="AR8" s="16">
        <f t="shared" si="0"/>
        <v>10</v>
      </c>
      <c r="AS8" s="16">
        <f t="shared" si="0"/>
        <v>0</v>
      </c>
      <c r="AT8" s="16">
        <f t="shared" si="0"/>
        <v>0</v>
      </c>
      <c r="AU8" s="16">
        <f t="shared" si="0"/>
        <v>0</v>
      </c>
    </row>
    <row r="9" spans="1:49" s="14" customFormat="1" ht="34.5">
      <c r="A9" s="1" t="s">
        <v>8</v>
      </c>
      <c r="B9" s="3" t="s">
        <v>111</v>
      </c>
      <c r="C9" s="1" t="s">
        <v>49</v>
      </c>
      <c r="D9" s="18">
        <f aca="true" t="shared" si="1" ref="D9:D14">SUM(E9,M9)</f>
        <v>300</v>
      </c>
      <c r="E9" s="18">
        <f>SUM(F9,G9,L9)</f>
        <v>210</v>
      </c>
      <c r="F9" s="19">
        <f>SUM(N9,R9,V9,Z9,AD9,AH9)</f>
        <v>0</v>
      </c>
      <c r="G9" s="19">
        <f>SUM(O9,S9,W9,AA9,AE9,AI9)</f>
        <v>180</v>
      </c>
      <c r="H9" s="20"/>
      <c r="I9" s="20">
        <v>180</v>
      </c>
      <c r="J9" s="20"/>
      <c r="K9" s="20"/>
      <c r="L9" s="19">
        <f>SUM(P9,T9,X9,AB9,AF9,AJ9)</f>
        <v>30</v>
      </c>
      <c r="M9" s="18">
        <f>SUM(Q9,U9,Y9,AC9,AG9,AK9)</f>
        <v>90</v>
      </c>
      <c r="N9" s="21"/>
      <c r="O9" s="21">
        <v>30</v>
      </c>
      <c r="P9" s="21">
        <v>5</v>
      </c>
      <c r="Q9" s="21">
        <v>15</v>
      </c>
      <c r="R9" s="21"/>
      <c r="S9" s="21">
        <v>30</v>
      </c>
      <c r="T9" s="21">
        <v>5</v>
      </c>
      <c r="U9" s="21">
        <v>15</v>
      </c>
      <c r="V9" s="21"/>
      <c r="W9" s="21">
        <v>60</v>
      </c>
      <c r="X9" s="21">
        <v>10</v>
      </c>
      <c r="Y9" s="21">
        <v>30</v>
      </c>
      <c r="Z9" s="21"/>
      <c r="AA9" s="21">
        <v>60</v>
      </c>
      <c r="AB9" s="21">
        <v>10</v>
      </c>
      <c r="AC9" s="21">
        <v>30</v>
      </c>
      <c r="AD9" s="21"/>
      <c r="AE9" s="21"/>
      <c r="AF9" s="21"/>
      <c r="AG9" s="21"/>
      <c r="AH9" s="21"/>
      <c r="AI9" s="21"/>
      <c r="AJ9" s="21"/>
      <c r="AK9" s="21"/>
      <c r="AL9" s="21">
        <v>2</v>
      </c>
      <c r="AM9" s="21">
        <v>2</v>
      </c>
      <c r="AN9" s="21">
        <v>4</v>
      </c>
      <c r="AO9" s="21">
        <v>4</v>
      </c>
      <c r="AP9" s="21"/>
      <c r="AQ9" s="21"/>
      <c r="AR9" s="22">
        <v>8</v>
      </c>
      <c r="AS9" s="21"/>
      <c r="AT9" s="21"/>
      <c r="AU9" s="21"/>
      <c r="AW9" s="23"/>
    </row>
    <row r="10" spans="1:49" s="24" customFormat="1" ht="34.5">
      <c r="A10" s="1" t="s">
        <v>9</v>
      </c>
      <c r="B10" s="3" t="s">
        <v>10</v>
      </c>
      <c r="C10" s="1" t="s">
        <v>217</v>
      </c>
      <c r="D10" s="18">
        <f t="shared" si="1"/>
        <v>60</v>
      </c>
      <c r="E10" s="18">
        <f>SUM(F10:G10,L10)</f>
        <v>60</v>
      </c>
      <c r="F10" s="19">
        <f aca="true" t="shared" si="2" ref="F10:G13">SUM(N10,R10,V10,Z10,AD10,AH10)</f>
        <v>0</v>
      </c>
      <c r="G10" s="19">
        <f t="shared" si="2"/>
        <v>60</v>
      </c>
      <c r="H10" s="20"/>
      <c r="I10" s="20">
        <v>60</v>
      </c>
      <c r="J10" s="20"/>
      <c r="K10" s="20"/>
      <c r="L10" s="19">
        <f aca="true" t="shared" si="3" ref="L10:M13">SUM(P10,T10,X10,AB10,AF10,AJ10)</f>
        <v>0</v>
      </c>
      <c r="M10" s="18">
        <f t="shared" si="3"/>
        <v>0</v>
      </c>
      <c r="N10" s="21"/>
      <c r="O10" s="21">
        <v>30</v>
      </c>
      <c r="P10" s="21"/>
      <c r="Q10" s="21"/>
      <c r="R10" s="21"/>
      <c r="S10" s="21">
        <v>30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W10" s="25"/>
    </row>
    <row r="11" spans="1:49" s="14" customFormat="1" ht="34.5">
      <c r="A11" s="1" t="s">
        <v>11</v>
      </c>
      <c r="B11" s="3" t="s">
        <v>12</v>
      </c>
      <c r="C11" s="1" t="s">
        <v>53</v>
      </c>
      <c r="D11" s="18">
        <f t="shared" si="1"/>
        <v>50</v>
      </c>
      <c r="E11" s="18">
        <f>SUM(F11:G11,L11)</f>
        <v>25</v>
      </c>
      <c r="F11" s="19">
        <f t="shared" si="2"/>
        <v>0</v>
      </c>
      <c r="G11" s="19">
        <f t="shared" si="2"/>
        <v>15</v>
      </c>
      <c r="H11" s="20"/>
      <c r="I11" s="20">
        <v>15</v>
      </c>
      <c r="J11" s="20"/>
      <c r="K11" s="20"/>
      <c r="L11" s="19">
        <f t="shared" si="3"/>
        <v>10</v>
      </c>
      <c r="M11" s="18">
        <f t="shared" si="3"/>
        <v>25</v>
      </c>
      <c r="N11" s="21"/>
      <c r="O11" s="21">
        <v>15</v>
      </c>
      <c r="P11" s="21">
        <v>10</v>
      </c>
      <c r="Q11" s="21">
        <v>25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>
        <v>2</v>
      </c>
      <c r="AM11" s="21"/>
      <c r="AN11" s="21"/>
      <c r="AO11" s="21"/>
      <c r="AP11" s="21"/>
      <c r="AQ11" s="21"/>
      <c r="AR11" s="21">
        <v>1</v>
      </c>
      <c r="AS11" s="21"/>
      <c r="AT11" s="21"/>
      <c r="AU11" s="21"/>
      <c r="AW11" s="23"/>
    </row>
    <row r="12" spans="1:49" s="24" customFormat="1" ht="34.5">
      <c r="A12" s="1" t="s">
        <v>13</v>
      </c>
      <c r="B12" s="3" t="s">
        <v>44</v>
      </c>
      <c r="C12" s="1" t="s">
        <v>214</v>
      </c>
      <c r="D12" s="18">
        <f t="shared" si="1"/>
        <v>25</v>
      </c>
      <c r="E12" s="18">
        <f>SUM(F12:G12,L12)</f>
        <v>20</v>
      </c>
      <c r="F12" s="19">
        <f t="shared" si="2"/>
        <v>15</v>
      </c>
      <c r="G12" s="19">
        <f t="shared" si="2"/>
        <v>0</v>
      </c>
      <c r="H12" s="20"/>
      <c r="I12" s="20"/>
      <c r="J12" s="20"/>
      <c r="K12" s="20"/>
      <c r="L12" s="19">
        <f t="shared" si="3"/>
        <v>5</v>
      </c>
      <c r="M12" s="18">
        <f t="shared" si="3"/>
        <v>5</v>
      </c>
      <c r="N12" s="21">
        <v>15</v>
      </c>
      <c r="O12" s="21"/>
      <c r="P12" s="21">
        <v>5</v>
      </c>
      <c r="Q12" s="21">
        <v>5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W12" s="25"/>
    </row>
    <row r="13" spans="1:49" s="14" customFormat="1" ht="34.5">
      <c r="A13" s="1" t="s">
        <v>15</v>
      </c>
      <c r="B13" s="3" t="s">
        <v>14</v>
      </c>
      <c r="C13" s="1" t="s">
        <v>48</v>
      </c>
      <c r="D13" s="18">
        <f t="shared" si="1"/>
        <v>50</v>
      </c>
      <c r="E13" s="18">
        <f>SUM(F13:G13,L13)</f>
        <v>15</v>
      </c>
      <c r="F13" s="19">
        <f t="shared" si="2"/>
        <v>0</v>
      </c>
      <c r="G13" s="19">
        <f t="shared" si="2"/>
        <v>15</v>
      </c>
      <c r="H13" s="20"/>
      <c r="I13" s="20">
        <v>15</v>
      </c>
      <c r="J13" s="20"/>
      <c r="K13" s="20"/>
      <c r="L13" s="19">
        <f t="shared" si="3"/>
        <v>0</v>
      </c>
      <c r="M13" s="18">
        <f t="shared" si="3"/>
        <v>35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>
        <v>15</v>
      </c>
      <c r="AB13" s="21"/>
      <c r="AC13" s="21">
        <v>35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>
        <v>2</v>
      </c>
      <c r="AP13" s="21"/>
      <c r="AQ13" s="21"/>
      <c r="AR13" s="21">
        <v>1</v>
      </c>
      <c r="AS13" s="21"/>
      <c r="AT13" s="21"/>
      <c r="AU13" s="21"/>
      <c r="AW13" s="23"/>
    </row>
    <row r="14" spans="1:49" s="17" customFormat="1" ht="37.5" customHeight="1">
      <c r="A14" s="26" t="s">
        <v>16</v>
      </c>
      <c r="B14" s="4" t="s">
        <v>131</v>
      </c>
      <c r="C14" s="6" t="s">
        <v>215</v>
      </c>
      <c r="D14" s="18">
        <f t="shared" si="1"/>
        <v>25</v>
      </c>
      <c r="E14" s="18">
        <f>SUM(F14:G14,L14)</f>
        <v>20</v>
      </c>
      <c r="F14" s="19">
        <f>SUM(N14,R14,V14,Z14,AD14,AH14)</f>
        <v>5</v>
      </c>
      <c r="G14" s="19">
        <f>SUM(O14,S14,W14,AA14,AE14,AI14)</f>
        <v>10</v>
      </c>
      <c r="H14" s="27"/>
      <c r="I14" s="27">
        <v>10</v>
      </c>
      <c r="J14" s="27"/>
      <c r="K14" s="27"/>
      <c r="L14" s="19">
        <f>SUM(P14,T14,X14,AB14,AF14,AJ14)</f>
        <v>5</v>
      </c>
      <c r="M14" s="18">
        <f>SUM(Q14,U14,Y14,AC14,AG14,AK14)</f>
        <v>5</v>
      </c>
      <c r="N14" s="21"/>
      <c r="O14" s="21"/>
      <c r="P14" s="21"/>
      <c r="Q14" s="21"/>
      <c r="R14" s="21">
        <v>5</v>
      </c>
      <c r="S14" s="21">
        <v>10</v>
      </c>
      <c r="T14" s="21">
        <v>5</v>
      </c>
      <c r="U14" s="21">
        <v>5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W14" s="23"/>
    </row>
    <row r="15" spans="1:49" s="14" customFormat="1" ht="34.5">
      <c r="A15" s="2" t="s">
        <v>1</v>
      </c>
      <c r="B15" s="15" t="s">
        <v>4</v>
      </c>
      <c r="C15" s="2"/>
      <c r="D15" s="16">
        <f>SUM(D16:D21)</f>
        <v>500</v>
      </c>
      <c r="E15" s="16">
        <f aca="true" t="shared" si="4" ref="E15:AU15">SUM(E16:E21)</f>
        <v>255</v>
      </c>
      <c r="F15" s="16">
        <f t="shared" si="4"/>
        <v>60</v>
      </c>
      <c r="G15" s="16">
        <f t="shared" si="4"/>
        <v>135</v>
      </c>
      <c r="H15" s="16">
        <f t="shared" si="4"/>
        <v>120</v>
      </c>
      <c r="I15" s="16">
        <f t="shared" si="4"/>
        <v>15</v>
      </c>
      <c r="J15" s="16">
        <f t="shared" si="4"/>
        <v>0</v>
      </c>
      <c r="K15" s="16">
        <f t="shared" si="4"/>
        <v>0</v>
      </c>
      <c r="L15" s="16">
        <f t="shared" si="4"/>
        <v>60</v>
      </c>
      <c r="M15" s="16">
        <f t="shared" si="4"/>
        <v>245</v>
      </c>
      <c r="N15" s="16">
        <f t="shared" si="4"/>
        <v>45</v>
      </c>
      <c r="O15" s="16">
        <f t="shared" si="4"/>
        <v>105</v>
      </c>
      <c r="P15" s="16">
        <f t="shared" si="4"/>
        <v>50</v>
      </c>
      <c r="Q15" s="16">
        <f t="shared" si="4"/>
        <v>175</v>
      </c>
      <c r="R15" s="16">
        <f t="shared" si="4"/>
        <v>15</v>
      </c>
      <c r="S15" s="16">
        <f t="shared" si="4"/>
        <v>15</v>
      </c>
      <c r="T15" s="16">
        <f t="shared" si="4"/>
        <v>10</v>
      </c>
      <c r="U15" s="16">
        <f t="shared" si="4"/>
        <v>35</v>
      </c>
      <c r="V15" s="16">
        <f t="shared" si="4"/>
        <v>0</v>
      </c>
      <c r="W15" s="16">
        <f t="shared" si="4"/>
        <v>15</v>
      </c>
      <c r="X15" s="16">
        <f t="shared" si="4"/>
        <v>0</v>
      </c>
      <c r="Y15" s="16">
        <f t="shared" si="4"/>
        <v>35</v>
      </c>
      <c r="Z15" s="16">
        <f t="shared" si="4"/>
        <v>0</v>
      </c>
      <c r="AA15" s="16">
        <f t="shared" si="4"/>
        <v>0</v>
      </c>
      <c r="AB15" s="16">
        <f t="shared" si="4"/>
        <v>0</v>
      </c>
      <c r="AC15" s="16">
        <f t="shared" si="4"/>
        <v>0</v>
      </c>
      <c r="AD15" s="16">
        <f t="shared" si="4"/>
        <v>0</v>
      </c>
      <c r="AE15" s="16">
        <f t="shared" si="4"/>
        <v>0</v>
      </c>
      <c r="AF15" s="16">
        <f t="shared" si="4"/>
        <v>0</v>
      </c>
      <c r="AG15" s="16">
        <f t="shared" si="4"/>
        <v>0</v>
      </c>
      <c r="AH15" s="16">
        <f t="shared" si="4"/>
        <v>0</v>
      </c>
      <c r="AI15" s="16">
        <f t="shared" si="4"/>
        <v>0</v>
      </c>
      <c r="AJ15" s="16">
        <f t="shared" si="4"/>
        <v>0</v>
      </c>
      <c r="AK15" s="16">
        <f t="shared" si="4"/>
        <v>0</v>
      </c>
      <c r="AL15" s="16">
        <f t="shared" si="4"/>
        <v>15</v>
      </c>
      <c r="AM15" s="16">
        <f t="shared" si="4"/>
        <v>3</v>
      </c>
      <c r="AN15" s="16">
        <f t="shared" si="4"/>
        <v>2</v>
      </c>
      <c r="AO15" s="16">
        <f t="shared" si="4"/>
        <v>0</v>
      </c>
      <c r="AP15" s="16">
        <f t="shared" si="4"/>
        <v>0</v>
      </c>
      <c r="AQ15" s="16">
        <f t="shared" si="4"/>
        <v>0</v>
      </c>
      <c r="AR15" s="16">
        <f t="shared" si="4"/>
        <v>11</v>
      </c>
      <c r="AS15" s="16">
        <f t="shared" si="4"/>
        <v>0</v>
      </c>
      <c r="AT15" s="16">
        <f t="shared" si="4"/>
        <v>18</v>
      </c>
      <c r="AU15" s="16">
        <f t="shared" si="4"/>
        <v>0</v>
      </c>
      <c r="AW15" s="23"/>
    </row>
    <row r="16" spans="1:49" s="14" customFormat="1" ht="34.5">
      <c r="A16" s="1" t="s">
        <v>8</v>
      </c>
      <c r="B16" s="3" t="s">
        <v>24</v>
      </c>
      <c r="C16" s="1" t="s">
        <v>53</v>
      </c>
      <c r="D16" s="18">
        <f aca="true" t="shared" si="5" ref="D16:D21">SUM(E16,M16)</f>
        <v>75</v>
      </c>
      <c r="E16" s="18">
        <f aca="true" t="shared" si="6" ref="E16:E21">SUM(F16:G16,L16)</f>
        <v>40</v>
      </c>
      <c r="F16" s="19">
        <f aca="true" t="shared" si="7" ref="F16:F21">SUM(N16,R16,V16,Z16,AD16,AH16)</f>
        <v>15</v>
      </c>
      <c r="G16" s="19">
        <f aca="true" t="shared" si="8" ref="G16:G21">SUM(O16,S16,W16,AA16,AE16,AI16)</f>
        <v>15</v>
      </c>
      <c r="H16" s="20">
        <v>15</v>
      </c>
      <c r="I16" s="20"/>
      <c r="J16" s="20"/>
      <c r="K16" s="20"/>
      <c r="L16" s="19">
        <f aca="true" t="shared" si="9" ref="L16:L21">SUM(P16,T16,X16,AB16,AF16,AJ16)</f>
        <v>10</v>
      </c>
      <c r="M16" s="18">
        <f aca="true" t="shared" si="10" ref="M16:M21">SUM(Q16,U16,Y16,AC16,AG16,AK16)</f>
        <v>35</v>
      </c>
      <c r="N16" s="21">
        <v>15</v>
      </c>
      <c r="O16" s="21">
        <v>15</v>
      </c>
      <c r="P16" s="21">
        <v>10</v>
      </c>
      <c r="Q16" s="21">
        <v>35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>
        <v>3</v>
      </c>
      <c r="AM16" s="21"/>
      <c r="AN16" s="21"/>
      <c r="AO16" s="21"/>
      <c r="AP16" s="21"/>
      <c r="AQ16" s="21"/>
      <c r="AR16" s="21">
        <v>2</v>
      </c>
      <c r="AS16" s="21"/>
      <c r="AT16" s="21">
        <v>3</v>
      </c>
      <c r="AU16" s="21"/>
      <c r="AW16" s="23"/>
    </row>
    <row r="17" spans="1:49" s="14" customFormat="1" ht="34.5">
      <c r="A17" s="1" t="s">
        <v>9</v>
      </c>
      <c r="B17" s="3" t="s">
        <v>25</v>
      </c>
      <c r="C17" s="1" t="s">
        <v>53</v>
      </c>
      <c r="D17" s="18">
        <f t="shared" si="5"/>
        <v>75</v>
      </c>
      <c r="E17" s="18">
        <f t="shared" si="6"/>
        <v>40</v>
      </c>
      <c r="F17" s="19">
        <f t="shared" si="7"/>
        <v>0</v>
      </c>
      <c r="G17" s="19">
        <f t="shared" si="8"/>
        <v>30</v>
      </c>
      <c r="H17" s="20">
        <v>30</v>
      </c>
      <c r="I17" s="20"/>
      <c r="J17" s="20"/>
      <c r="K17" s="20"/>
      <c r="L17" s="19">
        <f t="shared" si="9"/>
        <v>10</v>
      </c>
      <c r="M17" s="18">
        <f t="shared" si="10"/>
        <v>35</v>
      </c>
      <c r="N17" s="21"/>
      <c r="O17" s="21">
        <v>30</v>
      </c>
      <c r="P17" s="21">
        <v>10</v>
      </c>
      <c r="Q17" s="21">
        <v>35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3</v>
      </c>
      <c r="AM17" s="21"/>
      <c r="AN17" s="21"/>
      <c r="AO17" s="21"/>
      <c r="AP17" s="21"/>
      <c r="AQ17" s="21"/>
      <c r="AR17" s="21">
        <v>2</v>
      </c>
      <c r="AS17" s="21"/>
      <c r="AT17" s="21">
        <v>3</v>
      </c>
      <c r="AU17" s="21"/>
      <c r="AW17" s="23"/>
    </row>
    <row r="18" spans="1:49" s="14" customFormat="1" ht="34.5">
      <c r="A18" s="1" t="s">
        <v>11</v>
      </c>
      <c r="B18" s="3" t="s">
        <v>26</v>
      </c>
      <c r="C18" s="1" t="s">
        <v>56</v>
      </c>
      <c r="D18" s="18">
        <f t="shared" si="5"/>
        <v>125</v>
      </c>
      <c r="E18" s="18">
        <f t="shared" si="6"/>
        <v>60</v>
      </c>
      <c r="F18" s="19">
        <f t="shared" si="7"/>
        <v>15</v>
      </c>
      <c r="G18" s="19">
        <f t="shared" si="8"/>
        <v>30</v>
      </c>
      <c r="H18" s="20">
        <v>30</v>
      </c>
      <c r="I18" s="20"/>
      <c r="J18" s="20"/>
      <c r="K18" s="20"/>
      <c r="L18" s="19">
        <f t="shared" si="9"/>
        <v>15</v>
      </c>
      <c r="M18" s="18">
        <f t="shared" si="10"/>
        <v>65</v>
      </c>
      <c r="N18" s="21">
        <v>15</v>
      </c>
      <c r="O18" s="21">
        <v>30</v>
      </c>
      <c r="P18" s="21">
        <v>15</v>
      </c>
      <c r="Q18" s="21">
        <v>65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>
        <v>5</v>
      </c>
      <c r="AM18" s="21"/>
      <c r="AN18" s="21"/>
      <c r="AO18" s="21"/>
      <c r="AP18" s="21"/>
      <c r="AQ18" s="21"/>
      <c r="AR18" s="21">
        <v>2</v>
      </c>
      <c r="AS18" s="21"/>
      <c r="AT18" s="21">
        <v>5</v>
      </c>
      <c r="AU18" s="21"/>
      <c r="AW18" s="23"/>
    </row>
    <row r="19" spans="1:49" s="14" customFormat="1" ht="34.5">
      <c r="A19" s="1" t="s">
        <v>13</v>
      </c>
      <c r="B19" s="3" t="s">
        <v>27</v>
      </c>
      <c r="C19" s="1" t="s">
        <v>56</v>
      </c>
      <c r="D19" s="18">
        <f t="shared" si="5"/>
        <v>100</v>
      </c>
      <c r="E19" s="18">
        <f t="shared" si="6"/>
        <v>60</v>
      </c>
      <c r="F19" s="19">
        <f t="shared" si="7"/>
        <v>15</v>
      </c>
      <c r="G19" s="19">
        <f t="shared" si="8"/>
        <v>30</v>
      </c>
      <c r="H19" s="20">
        <v>30</v>
      </c>
      <c r="I19" s="20"/>
      <c r="J19" s="20"/>
      <c r="K19" s="20"/>
      <c r="L19" s="19">
        <f t="shared" si="9"/>
        <v>15</v>
      </c>
      <c r="M19" s="18">
        <f t="shared" si="10"/>
        <v>40</v>
      </c>
      <c r="N19" s="21">
        <v>15</v>
      </c>
      <c r="O19" s="21">
        <v>30</v>
      </c>
      <c r="P19" s="21">
        <v>15</v>
      </c>
      <c r="Q19" s="21">
        <v>40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>
        <v>4</v>
      </c>
      <c r="AM19" s="21"/>
      <c r="AN19" s="21"/>
      <c r="AO19" s="21"/>
      <c r="AP19" s="21"/>
      <c r="AQ19" s="21"/>
      <c r="AR19" s="21">
        <v>2</v>
      </c>
      <c r="AS19" s="21"/>
      <c r="AT19" s="21">
        <v>4</v>
      </c>
      <c r="AU19" s="21"/>
      <c r="AW19" s="23"/>
    </row>
    <row r="20" spans="1:49" s="14" customFormat="1" ht="34.5">
      <c r="A20" s="1" t="s">
        <v>15</v>
      </c>
      <c r="B20" s="3" t="s">
        <v>28</v>
      </c>
      <c r="C20" s="1" t="s">
        <v>55</v>
      </c>
      <c r="D20" s="18">
        <f t="shared" si="5"/>
        <v>75</v>
      </c>
      <c r="E20" s="18">
        <f t="shared" si="6"/>
        <v>40</v>
      </c>
      <c r="F20" s="19">
        <f t="shared" si="7"/>
        <v>15</v>
      </c>
      <c r="G20" s="19">
        <f t="shared" si="8"/>
        <v>15</v>
      </c>
      <c r="H20" s="20">
        <v>15</v>
      </c>
      <c r="I20" s="20"/>
      <c r="J20" s="20"/>
      <c r="K20" s="20"/>
      <c r="L20" s="19">
        <f t="shared" si="9"/>
        <v>10</v>
      </c>
      <c r="M20" s="18">
        <f t="shared" si="10"/>
        <v>35</v>
      </c>
      <c r="N20" s="21"/>
      <c r="O20" s="21"/>
      <c r="P20" s="21"/>
      <c r="Q20" s="21"/>
      <c r="R20" s="21">
        <v>15</v>
      </c>
      <c r="S20" s="21">
        <v>15</v>
      </c>
      <c r="T20" s="21">
        <v>10</v>
      </c>
      <c r="U20" s="21">
        <v>35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>
        <v>3</v>
      </c>
      <c r="AN20" s="21"/>
      <c r="AO20" s="21"/>
      <c r="AP20" s="21"/>
      <c r="AQ20" s="21"/>
      <c r="AR20" s="21">
        <v>2</v>
      </c>
      <c r="AS20" s="21"/>
      <c r="AT20" s="21">
        <v>3</v>
      </c>
      <c r="AU20" s="21"/>
      <c r="AW20" s="23"/>
    </row>
    <row r="21" spans="1:49" s="28" customFormat="1" ht="44.25">
      <c r="A21" s="1" t="s">
        <v>16</v>
      </c>
      <c r="B21" s="3" t="s">
        <v>29</v>
      </c>
      <c r="C21" s="1" t="s">
        <v>135</v>
      </c>
      <c r="D21" s="18">
        <f t="shared" si="5"/>
        <v>50</v>
      </c>
      <c r="E21" s="18">
        <f t="shared" si="6"/>
        <v>15</v>
      </c>
      <c r="F21" s="19">
        <f t="shared" si="7"/>
        <v>0</v>
      </c>
      <c r="G21" s="19">
        <f t="shared" si="8"/>
        <v>15</v>
      </c>
      <c r="H21" s="20"/>
      <c r="I21" s="20">
        <v>15</v>
      </c>
      <c r="J21" s="20"/>
      <c r="K21" s="20"/>
      <c r="L21" s="19">
        <f t="shared" si="9"/>
        <v>0</v>
      </c>
      <c r="M21" s="18">
        <f t="shared" si="10"/>
        <v>35</v>
      </c>
      <c r="N21" s="21"/>
      <c r="O21" s="21"/>
      <c r="P21" s="21"/>
      <c r="Q21" s="21"/>
      <c r="R21" s="21"/>
      <c r="S21" s="21"/>
      <c r="T21" s="21"/>
      <c r="U21" s="21"/>
      <c r="V21" s="21"/>
      <c r="W21" s="21">
        <v>15</v>
      </c>
      <c r="X21" s="21"/>
      <c r="Y21" s="21">
        <v>35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>
        <v>2</v>
      </c>
      <c r="AO21" s="21"/>
      <c r="AP21" s="21"/>
      <c r="AQ21" s="21"/>
      <c r="AR21" s="21">
        <v>1</v>
      </c>
      <c r="AS21" s="21"/>
      <c r="AT21" s="21"/>
      <c r="AU21" s="21"/>
      <c r="AW21" s="23"/>
    </row>
    <row r="22" spans="1:49" s="14" customFormat="1" ht="34.5">
      <c r="A22" s="2" t="s">
        <v>2</v>
      </c>
      <c r="B22" s="15" t="s">
        <v>5</v>
      </c>
      <c r="C22" s="2"/>
      <c r="D22" s="16">
        <f aca="true" t="shared" si="11" ref="D22:AU22">SUM(D23:D47)</f>
        <v>2720</v>
      </c>
      <c r="E22" s="16">
        <f t="shared" si="11"/>
        <v>1185</v>
      </c>
      <c r="F22" s="16">
        <f t="shared" si="11"/>
        <v>345</v>
      </c>
      <c r="G22" s="16">
        <f t="shared" si="11"/>
        <v>645</v>
      </c>
      <c r="H22" s="16">
        <f t="shared" si="11"/>
        <v>240</v>
      </c>
      <c r="I22" s="16">
        <f t="shared" si="11"/>
        <v>375</v>
      </c>
      <c r="J22" s="16">
        <f t="shared" si="11"/>
        <v>30</v>
      </c>
      <c r="K22" s="16">
        <f t="shared" si="11"/>
        <v>0</v>
      </c>
      <c r="L22" s="16">
        <f t="shared" si="11"/>
        <v>195</v>
      </c>
      <c r="M22" s="29">
        <f t="shared" si="11"/>
        <v>1535</v>
      </c>
      <c r="N22" s="16">
        <f t="shared" si="11"/>
        <v>30</v>
      </c>
      <c r="O22" s="16">
        <f t="shared" si="11"/>
        <v>90</v>
      </c>
      <c r="P22" s="16">
        <f t="shared" si="11"/>
        <v>15</v>
      </c>
      <c r="Q22" s="16">
        <f t="shared" si="11"/>
        <v>140</v>
      </c>
      <c r="R22" s="16">
        <f t="shared" si="11"/>
        <v>105</v>
      </c>
      <c r="S22" s="16">
        <f t="shared" si="11"/>
        <v>135</v>
      </c>
      <c r="T22" s="16">
        <f t="shared" si="11"/>
        <v>55</v>
      </c>
      <c r="U22" s="16">
        <f t="shared" si="11"/>
        <v>360</v>
      </c>
      <c r="V22" s="16">
        <f t="shared" si="11"/>
        <v>90</v>
      </c>
      <c r="W22" s="16">
        <f t="shared" si="11"/>
        <v>135</v>
      </c>
      <c r="X22" s="16">
        <f t="shared" si="11"/>
        <v>45</v>
      </c>
      <c r="Y22" s="16">
        <f t="shared" si="11"/>
        <v>350</v>
      </c>
      <c r="Z22" s="16">
        <f t="shared" si="11"/>
        <v>120</v>
      </c>
      <c r="AA22" s="16">
        <f t="shared" si="11"/>
        <v>165</v>
      </c>
      <c r="AB22" s="16">
        <f t="shared" si="11"/>
        <v>55</v>
      </c>
      <c r="AC22" s="16">
        <f t="shared" si="11"/>
        <v>290</v>
      </c>
      <c r="AD22" s="16">
        <f t="shared" si="11"/>
        <v>0</v>
      </c>
      <c r="AE22" s="16">
        <f t="shared" si="11"/>
        <v>60</v>
      </c>
      <c r="AF22" s="16">
        <f t="shared" si="11"/>
        <v>10</v>
      </c>
      <c r="AG22" s="16">
        <f t="shared" si="11"/>
        <v>175</v>
      </c>
      <c r="AH22" s="16">
        <f t="shared" si="11"/>
        <v>0</v>
      </c>
      <c r="AI22" s="16">
        <f t="shared" si="11"/>
        <v>60</v>
      </c>
      <c r="AJ22" s="16">
        <f t="shared" si="11"/>
        <v>15</v>
      </c>
      <c r="AK22" s="16">
        <f t="shared" si="11"/>
        <v>220</v>
      </c>
      <c r="AL22" s="16">
        <f t="shared" si="11"/>
        <v>11</v>
      </c>
      <c r="AM22" s="16">
        <f t="shared" si="11"/>
        <v>25</v>
      </c>
      <c r="AN22" s="16">
        <f t="shared" si="11"/>
        <v>24</v>
      </c>
      <c r="AO22" s="16">
        <f t="shared" si="11"/>
        <v>24</v>
      </c>
      <c r="AP22" s="16">
        <f t="shared" si="11"/>
        <v>9</v>
      </c>
      <c r="AQ22" s="16">
        <f t="shared" si="11"/>
        <v>11</v>
      </c>
      <c r="AR22" s="16">
        <f t="shared" si="11"/>
        <v>50</v>
      </c>
      <c r="AS22" s="16">
        <f t="shared" si="11"/>
        <v>104</v>
      </c>
      <c r="AT22" s="16">
        <f t="shared" si="11"/>
        <v>0</v>
      </c>
      <c r="AU22" s="16">
        <f t="shared" si="11"/>
        <v>28</v>
      </c>
      <c r="AW22" s="23"/>
    </row>
    <row r="23" spans="1:49" s="14" customFormat="1" ht="34.5">
      <c r="A23" s="1" t="s">
        <v>8</v>
      </c>
      <c r="B23" s="3" t="s">
        <v>30</v>
      </c>
      <c r="C23" s="1" t="s">
        <v>56</v>
      </c>
      <c r="D23" s="18">
        <f aca="true" t="shared" si="12" ref="D23:D47">SUM(E23,M23)</f>
        <v>100</v>
      </c>
      <c r="E23" s="18">
        <f aca="true" t="shared" si="13" ref="E23:E47">SUM(F23:G23,L23)</f>
        <v>50</v>
      </c>
      <c r="F23" s="19">
        <f aca="true" t="shared" si="14" ref="F23:F46">SUM(N23,R23,V23,Z23,AD23,AH23)</f>
        <v>15</v>
      </c>
      <c r="G23" s="19">
        <f aca="true" t="shared" si="15" ref="G23:G47">SUM(O23,S23,W23,AA23,AE23,AI23)</f>
        <v>30</v>
      </c>
      <c r="H23" s="20">
        <v>30</v>
      </c>
      <c r="I23" s="20"/>
      <c r="J23" s="20"/>
      <c r="K23" s="20"/>
      <c r="L23" s="19">
        <f aca="true" t="shared" si="16" ref="L23:L47">SUM(P23,T23,X23,AB23,AF23,AJ23)</f>
        <v>5</v>
      </c>
      <c r="M23" s="18">
        <f aca="true" t="shared" si="17" ref="M23:M47">SUM(Q23,U23,Y23,AC23,AG23,AK23)</f>
        <v>50</v>
      </c>
      <c r="N23" s="21">
        <v>15</v>
      </c>
      <c r="O23" s="21">
        <v>30</v>
      </c>
      <c r="P23" s="21">
        <v>5</v>
      </c>
      <c r="Q23" s="21">
        <v>50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>
        <v>4</v>
      </c>
      <c r="AM23" s="21"/>
      <c r="AN23" s="21"/>
      <c r="AO23" s="21"/>
      <c r="AP23" s="21"/>
      <c r="AQ23" s="21"/>
      <c r="AR23" s="21">
        <v>2</v>
      </c>
      <c r="AS23" s="21">
        <v>4</v>
      </c>
      <c r="AT23" s="21"/>
      <c r="AU23" s="21"/>
      <c r="AW23" s="23"/>
    </row>
    <row r="24" spans="1:49" s="14" customFormat="1" ht="34.5">
      <c r="A24" s="1" t="s">
        <v>9</v>
      </c>
      <c r="B24" s="3" t="s">
        <v>31</v>
      </c>
      <c r="C24" s="1" t="s">
        <v>53</v>
      </c>
      <c r="D24" s="18">
        <f t="shared" si="12"/>
        <v>50</v>
      </c>
      <c r="E24" s="18">
        <f t="shared" si="13"/>
        <v>30</v>
      </c>
      <c r="F24" s="19">
        <f t="shared" si="14"/>
        <v>15</v>
      </c>
      <c r="G24" s="19">
        <f t="shared" si="15"/>
        <v>15</v>
      </c>
      <c r="H24" s="20">
        <v>15</v>
      </c>
      <c r="I24" s="20"/>
      <c r="J24" s="20"/>
      <c r="K24" s="20"/>
      <c r="L24" s="19">
        <f t="shared" si="16"/>
        <v>0</v>
      </c>
      <c r="M24" s="18">
        <f t="shared" si="17"/>
        <v>20</v>
      </c>
      <c r="N24" s="21">
        <v>15</v>
      </c>
      <c r="O24" s="21">
        <v>15</v>
      </c>
      <c r="P24" s="21"/>
      <c r="Q24" s="21">
        <v>20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>
        <v>2</v>
      </c>
      <c r="AM24" s="21"/>
      <c r="AN24" s="21"/>
      <c r="AO24" s="21"/>
      <c r="AP24" s="21"/>
      <c r="AQ24" s="21"/>
      <c r="AR24" s="21">
        <v>1</v>
      </c>
      <c r="AS24" s="21">
        <v>2</v>
      </c>
      <c r="AT24" s="21"/>
      <c r="AU24" s="21"/>
      <c r="AW24" s="23"/>
    </row>
    <row r="25" spans="1:49" s="14" customFormat="1" ht="34.5">
      <c r="A25" s="1" t="s">
        <v>11</v>
      </c>
      <c r="B25" s="3" t="s">
        <v>32</v>
      </c>
      <c r="C25" s="1" t="s">
        <v>52</v>
      </c>
      <c r="D25" s="18">
        <f t="shared" si="12"/>
        <v>100</v>
      </c>
      <c r="E25" s="18">
        <f t="shared" si="13"/>
        <v>70</v>
      </c>
      <c r="F25" s="19">
        <f t="shared" si="14"/>
        <v>30</v>
      </c>
      <c r="G25" s="19">
        <f t="shared" si="15"/>
        <v>30</v>
      </c>
      <c r="H25" s="20">
        <v>30</v>
      </c>
      <c r="I25" s="20"/>
      <c r="J25" s="20"/>
      <c r="K25" s="20"/>
      <c r="L25" s="19">
        <f t="shared" si="16"/>
        <v>10</v>
      </c>
      <c r="M25" s="18">
        <f t="shared" si="17"/>
        <v>30</v>
      </c>
      <c r="N25" s="21"/>
      <c r="O25" s="21"/>
      <c r="P25" s="21"/>
      <c r="Q25" s="21"/>
      <c r="R25" s="21">
        <v>30</v>
      </c>
      <c r="S25" s="21">
        <v>30</v>
      </c>
      <c r="T25" s="21">
        <v>10</v>
      </c>
      <c r="U25" s="21">
        <v>30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>
        <v>4</v>
      </c>
      <c r="AN25" s="21"/>
      <c r="AO25" s="21"/>
      <c r="AP25" s="21"/>
      <c r="AQ25" s="21"/>
      <c r="AR25" s="21">
        <v>3</v>
      </c>
      <c r="AS25" s="21">
        <v>4</v>
      </c>
      <c r="AT25" s="21"/>
      <c r="AU25" s="21"/>
      <c r="AW25" s="23"/>
    </row>
    <row r="26" spans="1:49" s="14" customFormat="1" ht="34.5">
      <c r="A26" s="1" t="s">
        <v>13</v>
      </c>
      <c r="B26" s="3" t="s">
        <v>33</v>
      </c>
      <c r="C26" s="1" t="s">
        <v>55</v>
      </c>
      <c r="D26" s="18">
        <f t="shared" si="12"/>
        <v>100</v>
      </c>
      <c r="E26" s="18">
        <f t="shared" si="13"/>
        <v>70</v>
      </c>
      <c r="F26" s="19">
        <f t="shared" si="14"/>
        <v>30</v>
      </c>
      <c r="G26" s="19">
        <f t="shared" si="15"/>
        <v>30</v>
      </c>
      <c r="H26" s="20">
        <v>30</v>
      </c>
      <c r="I26" s="20"/>
      <c r="J26" s="20"/>
      <c r="K26" s="20"/>
      <c r="L26" s="19">
        <f t="shared" si="16"/>
        <v>10</v>
      </c>
      <c r="M26" s="18">
        <f t="shared" si="17"/>
        <v>30</v>
      </c>
      <c r="N26" s="21"/>
      <c r="O26" s="21"/>
      <c r="P26" s="21"/>
      <c r="Q26" s="21"/>
      <c r="R26" s="21">
        <v>30</v>
      </c>
      <c r="S26" s="21">
        <v>30</v>
      </c>
      <c r="T26" s="21">
        <v>10</v>
      </c>
      <c r="U26" s="21">
        <v>30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>
        <v>4</v>
      </c>
      <c r="AN26" s="21"/>
      <c r="AO26" s="21"/>
      <c r="AP26" s="21"/>
      <c r="AQ26" s="21"/>
      <c r="AR26" s="21">
        <v>3</v>
      </c>
      <c r="AS26" s="21">
        <v>4</v>
      </c>
      <c r="AT26" s="21"/>
      <c r="AU26" s="21"/>
      <c r="AW26" s="23"/>
    </row>
    <row r="27" spans="1:49" s="14" customFormat="1" ht="34.5">
      <c r="A27" s="1" t="s">
        <v>15</v>
      </c>
      <c r="B27" s="3" t="s">
        <v>34</v>
      </c>
      <c r="C27" s="1" t="s">
        <v>49</v>
      </c>
      <c r="D27" s="18">
        <f t="shared" si="12"/>
        <v>100</v>
      </c>
      <c r="E27" s="18">
        <f t="shared" si="13"/>
        <v>75</v>
      </c>
      <c r="F27" s="19">
        <f t="shared" si="14"/>
        <v>30</v>
      </c>
      <c r="G27" s="19">
        <f t="shared" si="15"/>
        <v>30</v>
      </c>
      <c r="H27" s="20">
        <v>30</v>
      </c>
      <c r="I27" s="20"/>
      <c r="J27" s="20"/>
      <c r="K27" s="20"/>
      <c r="L27" s="19">
        <f t="shared" si="16"/>
        <v>15</v>
      </c>
      <c r="M27" s="18">
        <f t="shared" si="17"/>
        <v>25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>
        <v>30</v>
      </c>
      <c r="AA27" s="21">
        <v>30</v>
      </c>
      <c r="AB27" s="21">
        <v>15</v>
      </c>
      <c r="AC27" s="21">
        <v>25</v>
      </c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>
        <v>4</v>
      </c>
      <c r="AP27" s="21"/>
      <c r="AQ27" s="21"/>
      <c r="AR27" s="21">
        <v>3</v>
      </c>
      <c r="AS27" s="21">
        <v>4</v>
      </c>
      <c r="AT27" s="21"/>
      <c r="AU27" s="21"/>
      <c r="AW27" s="23"/>
    </row>
    <row r="28" spans="1:49" s="14" customFormat="1" ht="34.5">
      <c r="A28" s="1" t="s">
        <v>16</v>
      </c>
      <c r="B28" s="3" t="s">
        <v>35</v>
      </c>
      <c r="C28" s="1" t="s">
        <v>55</v>
      </c>
      <c r="D28" s="18">
        <f t="shared" si="12"/>
        <v>50</v>
      </c>
      <c r="E28" s="18">
        <f t="shared" si="13"/>
        <v>40</v>
      </c>
      <c r="F28" s="19">
        <f t="shared" si="14"/>
        <v>15</v>
      </c>
      <c r="G28" s="19">
        <f t="shared" si="15"/>
        <v>15</v>
      </c>
      <c r="H28" s="20"/>
      <c r="I28" s="20">
        <v>15</v>
      </c>
      <c r="J28" s="20"/>
      <c r="K28" s="20"/>
      <c r="L28" s="19">
        <f t="shared" si="16"/>
        <v>10</v>
      </c>
      <c r="M28" s="18">
        <f t="shared" si="17"/>
        <v>10</v>
      </c>
      <c r="N28" s="21"/>
      <c r="O28" s="21"/>
      <c r="P28" s="21"/>
      <c r="Q28" s="21"/>
      <c r="R28" s="21">
        <v>15</v>
      </c>
      <c r="S28" s="21">
        <v>15</v>
      </c>
      <c r="T28" s="21">
        <v>10</v>
      </c>
      <c r="U28" s="21">
        <v>10</v>
      </c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>
        <v>2</v>
      </c>
      <c r="AN28" s="21"/>
      <c r="AO28" s="21"/>
      <c r="AP28" s="21"/>
      <c r="AQ28" s="21"/>
      <c r="AR28" s="21">
        <v>2</v>
      </c>
      <c r="AS28" s="21">
        <v>2</v>
      </c>
      <c r="AT28" s="21"/>
      <c r="AU28" s="21"/>
      <c r="AW28" s="23"/>
    </row>
    <row r="29" spans="1:49" s="14" customFormat="1" ht="34.5">
      <c r="A29" s="1" t="s">
        <v>17</v>
      </c>
      <c r="B29" s="3" t="s">
        <v>36</v>
      </c>
      <c r="C29" s="1" t="s">
        <v>48</v>
      </c>
      <c r="D29" s="18">
        <f t="shared" si="12"/>
        <v>75</v>
      </c>
      <c r="E29" s="18">
        <f t="shared" si="13"/>
        <v>55</v>
      </c>
      <c r="F29" s="19">
        <f t="shared" si="14"/>
        <v>15</v>
      </c>
      <c r="G29" s="19">
        <f t="shared" si="15"/>
        <v>30</v>
      </c>
      <c r="H29" s="20"/>
      <c r="I29" s="20">
        <v>30</v>
      </c>
      <c r="J29" s="20"/>
      <c r="K29" s="20"/>
      <c r="L29" s="19">
        <f t="shared" si="16"/>
        <v>10</v>
      </c>
      <c r="M29" s="18">
        <f t="shared" si="17"/>
        <v>20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>
        <v>15</v>
      </c>
      <c r="AA29" s="21">
        <v>30</v>
      </c>
      <c r="AB29" s="21">
        <v>10</v>
      </c>
      <c r="AC29" s="21">
        <v>20</v>
      </c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>
        <v>3</v>
      </c>
      <c r="AP29" s="21"/>
      <c r="AQ29" s="21"/>
      <c r="AR29" s="21">
        <v>2</v>
      </c>
      <c r="AS29" s="21">
        <v>3</v>
      </c>
      <c r="AT29" s="21"/>
      <c r="AU29" s="21"/>
      <c r="AW29" s="23"/>
    </row>
    <row r="30" spans="1:49" s="14" customFormat="1" ht="34.5">
      <c r="A30" s="1" t="s">
        <v>18</v>
      </c>
      <c r="B30" s="3" t="s">
        <v>37</v>
      </c>
      <c r="C30" s="1" t="s">
        <v>52</v>
      </c>
      <c r="D30" s="18">
        <f t="shared" si="12"/>
        <v>75</v>
      </c>
      <c r="E30" s="18">
        <f t="shared" si="13"/>
        <v>40</v>
      </c>
      <c r="F30" s="19">
        <f t="shared" si="14"/>
        <v>15</v>
      </c>
      <c r="G30" s="19">
        <f t="shared" si="15"/>
        <v>15</v>
      </c>
      <c r="H30" s="20"/>
      <c r="I30" s="20">
        <v>15</v>
      </c>
      <c r="J30" s="20"/>
      <c r="K30" s="20"/>
      <c r="L30" s="19">
        <f t="shared" si="16"/>
        <v>10</v>
      </c>
      <c r="M30" s="18">
        <f t="shared" si="17"/>
        <v>35</v>
      </c>
      <c r="N30" s="21"/>
      <c r="O30" s="21"/>
      <c r="P30" s="21"/>
      <c r="Q30" s="21"/>
      <c r="R30" s="21">
        <v>15</v>
      </c>
      <c r="S30" s="21">
        <v>15</v>
      </c>
      <c r="T30" s="21">
        <v>10</v>
      </c>
      <c r="U30" s="21">
        <v>35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>
        <v>3</v>
      </c>
      <c r="AN30" s="21"/>
      <c r="AO30" s="21"/>
      <c r="AP30" s="21"/>
      <c r="AQ30" s="21"/>
      <c r="AR30" s="21">
        <v>2</v>
      </c>
      <c r="AS30" s="21">
        <v>3</v>
      </c>
      <c r="AT30" s="21"/>
      <c r="AU30" s="21"/>
      <c r="AW30" s="23"/>
    </row>
    <row r="31" spans="1:49" s="24" customFormat="1" ht="34.5">
      <c r="A31" s="1" t="s">
        <v>19</v>
      </c>
      <c r="B31" s="3" t="s">
        <v>38</v>
      </c>
      <c r="C31" s="1" t="s">
        <v>53</v>
      </c>
      <c r="D31" s="18">
        <f t="shared" si="12"/>
        <v>75</v>
      </c>
      <c r="E31" s="18">
        <f t="shared" si="13"/>
        <v>40</v>
      </c>
      <c r="F31" s="19">
        <f t="shared" si="14"/>
        <v>0</v>
      </c>
      <c r="G31" s="19">
        <f t="shared" si="15"/>
        <v>30</v>
      </c>
      <c r="H31" s="20"/>
      <c r="I31" s="20">
        <v>30</v>
      </c>
      <c r="J31" s="20"/>
      <c r="K31" s="20"/>
      <c r="L31" s="19">
        <f t="shared" si="16"/>
        <v>10</v>
      </c>
      <c r="M31" s="18">
        <f t="shared" si="17"/>
        <v>35</v>
      </c>
      <c r="N31" s="21"/>
      <c r="O31" s="21">
        <v>30</v>
      </c>
      <c r="P31" s="21">
        <v>10</v>
      </c>
      <c r="Q31" s="21">
        <v>35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>
        <v>3</v>
      </c>
      <c r="AM31" s="21"/>
      <c r="AN31" s="21"/>
      <c r="AO31" s="21"/>
      <c r="AP31" s="21"/>
      <c r="AQ31" s="21"/>
      <c r="AR31" s="21">
        <v>2</v>
      </c>
      <c r="AS31" s="21">
        <v>3</v>
      </c>
      <c r="AT31" s="21"/>
      <c r="AU31" s="21"/>
      <c r="AW31" s="25"/>
    </row>
    <row r="32" spans="1:49" s="24" customFormat="1" ht="34.5">
      <c r="A32" s="1" t="s">
        <v>20</v>
      </c>
      <c r="B32" s="3" t="s">
        <v>54</v>
      </c>
      <c r="C32" s="1" t="s">
        <v>53</v>
      </c>
      <c r="D32" s="18">
        <f t="shared" si="12"/>
        <v>50</v>
      </c>
      <c r="E32" s="18">
        <f t="shared" si="13"/>
        <v>15</v>
      </c>
      <c r="F32" s="19">
        <f t="shared" si="14"/>
        <v>0</v>
      </c>
      <c r="G32" s="19">
        <f t="shared" si="15"/>
        <v>15</v>
      </c>
      <c r="H32" s="20"/>
      <c r="I32" s="20">
        <v>15</v>
      </c>
      <c r="J32" s="20"/>
      <c r="K32" s="20"/>
      <c r="L32" s="19">
        <f t="shared" si="16"/>
        <v>0</v>
      </c>
      <c r="M32" s="18">
        <f t="shared" si="17"/>
        <v>35</v>
      </c>
      <c r="N32" s="21"/>
      <c r="O32" s="21">
        <v>15</v>
      </c>
      <c r="P32" s="21"/>
      <c r="Q32" s="21">
        <v>35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>
        <v>2</v>
      </c>
      <c r="AM32" s="21"/>
      <c r="AN32" s="21"/>
      <c r="AO32" s="21"/>
      <c r="AP32" s="21"/>
      <c r="AQ32" s="21"/>
      <c r="AR32" s="21">
        <v>1</v>
      </c>
      <c r="AS32" s="21">
        <v>2</v>
      </c>
      <c r="AT32" s="21"/>
      <c r="AU32" s="21"/>
      <c r="AW32" s="25"/>
    </row>
    <row r="33" spans="1:49" s="24" customFormat="1" ht="34.5">
      <c r="A33" s="1" t="s">
        <v>21</v>
      </c>
      <c r="B33" s="3" t="s">
        <v>96</v>
      </c>
      <c r="C33" s="1" t="s">
        <v>52</v>
      </c>
      <c r="D33" s="18">
        <f t="shared" si="12"/>
        <v>50</v>
      </c>
      <c r="E33" s="18">
        <f t="shared" si="13"/>
        <v>20</v>
      </c>
      <c r="F33" s="19">
        <f t="shared" si="14"/>
        <v>0</v>
      </c>
      <c r="G33" s="19">
        <f t="shared" si="15"/>
        <v>15</v>
      </c>
      <c r="H33" s="20"/>
      <c r="I33" s="20">
        <v>15</v>
      </c>
      <c r="J33" s="20"/>
      <c r="K33" s="20"/>
      <c r="L33" s="19">
        <f t="shared" si="16"/>
        <v>5</v>
      </c>
      <c r="M33" s="18">
        <f t="shared" si="17"/>
        <v>30</v>
      </c>
      <c r="N33" s="21"/>
      <c r="O33" s="21"/>
      <c r="P33" s="21"/>
      <c r="Q33" s="21"/>
      <c r="R33" s="21"/>
      <c r="S33" s="21">
        <v>15</v>
      </c>
      <c r="T33" s="21">
        <v>5</v>
      </c>
      <c r="U33" s="21">
        <v>30</v>
      </c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>
        <v>2</v>
      </c>
      <c r="AN33" s="21"/>
      <c r="AO33" s="21"/>
      <c r="AP33" s="21"/>
      <c r="AQ33" s="21"/>
      <c r="AR33" s="21">
        <v>1</v>
      </c>
      <c r="AS33" s="21">
        <v>2</v>
      </c>
      <c r="AT33" s="21"/>
      <c r="AU33" s="21"/>
      <c r="AW33" s="25"/>
    </row>
    <row r="34" spans="1:49" s="24" customFormat="1" ht="34.5">
      <c r="A34" s="1" t="s">
        <v>22</v>
      </c>
      <c r="B34" s="3" t="s">
        <v>95</v>
      </c>
      <c r="C34" s="1" t="s">
        <v>52</v>
      </c>
      <c r="D34" s="18">
        <f t="shared" si="12"/>
        <v>50</v>
      </c>
      <c r="E34" s="18">
        <f t="shared" si="13"/>
        <v>35</v>
      </c>
      <c r="F34" s="19">
        <f t="shared" si="14"/>
        <v>0</v>
      </c>
      <c r="G34" s="19">
        <f t="shared" si="15"/>
        <v>30</v>
      </c>
      <c r="H34" s="20"/>
      <c r="I34" s="20">
        <v>30</v>
      </c>
      <c r="J34" s="20"/>
      <c r="K34" s="20"/>
      <c r="L34" s="19">
        <f t="shared" si="16"/>
        <v>5</v>
      </c>
      <c r="M34" s="18">
        <f t="shared" si="17"/>
        <v>15</v>
      </c>
      <c r="N34" s="21"/>
      <c r="O34" s="21"/>
      <c r="P34" s="21"/>
      <c r="Q34" s="21"/>
      <c r="R34" s="21"/>
      <c r="S34" s="21">
        <v>30</v>
      </c>
      <c r="T34" s="21">
        <v>5</v>
      </c>
      <c r="U34" s="21">
        <v>15</v>
      </c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>
        <v>2</v>
      </c>
      <c r="AN34" s="21"/>
      <c r="AO34" s="21"/>
      <c r="AP34" s="21"/>
      <c r="AQ34" s="21"/>
      <c r="AR34" s="21">
        <v>1</v>
      </c>
      <c r="AS34" s="21">
        <v>2</v>
      </c>
      <c r="AT34" s="21"/>
      <c r="AU34" s="21"/>
      <c r="AW34" s="25"/>
    </row>
    <row r="35" spans="1:49" s="14" customFormat="1" ht="33.75" customHeight="1">
      <c r="A35" s="1" t="s">
        <v>23</v>
      </c>
      <c r="B35" s="3" t="s">
        <v>112</v>
      </c>
      <c r="C35" s="6" t="s">
        <v>104</v>
      </c>
      <c r="D35" s="18">
        <f t="shared" si="12"/>
        <v>150</v>
      </c>
      <c r="E35" s="18">
        <f t="shared" si="13"/>
        <v>70</v>
      </c>
      <c r="F35" s="19">
        <f t="shared" si="14"/>
        <v>0</v>
      </c>
      <c r="G35" s="19">
        <f t="shared" si="15"/>
        <v>60</v>
      </c>
      <c r="H35" s="30">
        <v>60</v>
      </c>
      <c r="I35" s="30"/>
      <c r="J35" s="30"/>
      <c r="K35" s="30"/>
      <c r="L35" s="19">
        <f t="shared" si="16"/>
        <v>10</v>
      </c>
      <c r="M35" s="18">
        <f t="shared" si="17"/>
        <v>80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>
        <v>30</v>
      </c>
      <c r="AF35" s="21">
        <v>5</v>
      </c>
      <c r="AG35" s="21">
        <v>40</v>
      </c>
      <c r="AH35" s="21"/>
      <c r="AI35" s="21">
        <v>30</v>
      </c>
      <c r="AJ35" s="21">
        <v>5</v>
      </c>
      <c r="AK35" s="21">
        <v>40</v>
      </c>
      <c r="AL35" s="21"/>
      <c r="AM35" s="21"/>
      <c r="AN35" s="21"/>
      <c r="AO35" s="21"/>
      <c r="AP35" s="21">
        <v>3</v>
      </c>
      <c r="AQ35" s="21">
        <v>3</v>
      </c>
      <c r="AR35" s="21">
        <v>3</v>
      </c>
      <c r="AS35" s="21">
        <v>6</v>
      </c>
      <c r="AT35" s="21"/>
      <c r="AU35" s="21"/>
      <c r="AW35" s="23"/>
    </row>
    <row r="36" spans="1:49" s="14" customFormat="1" ht="34.5">
      <c r="A36" s="1" t="s">
        <v>40</v>
      </c>
      <c r="B36" s="3" t="s">
        <v>101</v>
      </c>
      <c r="C36" s="1" t="s">
        <v>51</v>
      </c>
      <c r="D36" s="18">
        <f t="shared" si="12"/>
        <v>125</v>
      </c>
      <c r="E36" s="18">
        <f t="shared" si="13"/>
        <v>70</v>
      </c>
      <c r="F36" s="19">
        <f t="shared" si="14"/>
        <v>30</v>
      </c>
      <c r="G36" s="19">
        <f t="shared" si="15"/>
        <v>30</v>
      </c>
      <c r="H36" s="20"/>
      <c r="I36" s="20">
        <v>30</v>
      </c>
      <c r="J36" s="20"/>
      <c r="K36" s="20"/>
      <c r="L36" s="19">
        <f t="shared" si="16"/>
        <v>10</v>
      </c>
      <c r="M36" s="18">
        <f t="shared" si="17"/>
        <v>55</v>
      </c>
      <c r="N36" s="21"/>
      <c r="O36" s="21"/>
      <c r="P36" s="21"/>
      <c r="Q36" s="21"/>
      <c r="R36" s="21"/>
      <c r="S36" s="21"/>
      <c r="T36" s="21"/>
      <c r="U36" s="21"/>
      <c r="V36" s="21">
        <v>30</v>
      </c>
      <c r="W36" s="21">
        <v>30</v>
      </c>
      <c r="X36" s="21">
        <v>10</v>
      </c>
      <c r="Y36" s="21">
        <v>55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>
        <v>5</v>
      </c>
      <c r="AO36" s="21"/>
      <c r="AP36" s="21"/>
      <c r="AQ36" s="21"/>
      <c r="AR36" s="21">
        <v>3</v>
      </c>
      <c r="AS36" s="21">
        <v>5</v>
      </c>
      <c r="AT36" s="21"/>
      <c r="AU36" s="21"/>
      <c r="AW36" s="23"/>
    </row>
    <row r="37" spans="1:49" s="14" customFormat="1" ht="34.5">
      <c r="A37" s="1" t="s">
        <v>41</v>
      </c>
      <c r="B37" s="3" t="s">
        <v>106</v>
      </c>
      <c r="C37" s="1" t="s">
        <v>51</v>
      </c>
      <c r="D37" s="18">
        <f t="shared" si="12"/>
        <v>125</v>
      </c>
      <c r="E37" s="18">
        <f t="shared" si="13"/>
        <v>70</v>
      </c>
      <c r="F37" s="19">
        <f t="shared" si="14"/>
        <v>30</v>
      </c>
      <c r="G37" s="19">
        <f t="shared" si="15"/>
        <v>30</v>
      </c>
      <c r="H37" s="20"/>
      <c r="I37" s="20">
        <v>30</v>
      </c>
      <c r="J37" s="20"/>
      <c r="K37" s="20"/>
      <c r="L37" s="19">
        <f t="shared" si="16"/>
        <v>10</v>
      </c>
      <c r="M37" s="18">
        <f t="shared" si="17"/>
        <v>55</v>
      </c>
      <c r="N37" s="21"/>
      <c r="O37" s="21"/>
      <c r="P37" s="21"/>
      <c r="Q37" s="21"/>
      <c r="R37" s="21"/>
      <c r="S37" s="21"/>
      <c r="T37" s="21"/>
      <c r="U37" s="21"/>
      <c r="V37" s="21">
        <v>30</v>
      </c>
      <c r="W37" s="21">
        <v>30</v>
      </c>
      <c r="X37" s="21">
        <v>10</v>
      </c>
      <c r="Y37" s="21">
        <v>55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>
        <v>5</v>
      </c>
      <c r="AO37" s="21"/>
      <c r="AP37" s="21"/>
      <c r="AQ37" s="21"/>
      <c r="AR37" s="21">
        <v>3</v>
      </c>
      <c r="AS37" s="21">
        <v>5</v>
      </c>
      <c r="AT37" s="21"/>
      <c r="AU37" s="21"/>
      <c r="AW37" s="23"/>
    </row>
    <row r="38" spans="1:186" s="33" customFormat="1" ht="34.5">
      <c r="A38" s="1" t="s">
        <v>42</v>
      </c>
      <c r="B38" s="32" t="s">
        <v>143</v>
      </c>
      <c r="C38" s="1" t="s">
        <v>48</v>
      </c>
      <c r="D38" s="18">
        <f t="shared" si="12"/>
        <v>25</v>
      </c>
      <c r="E38" s="18">
        <f t="shared" si="13"/>
        <v>20</v>
      </c>
      <c r="F38" s="19">
        <f t="shared" si="14"/>
        <v>0</v>
      </c>
      <c r="G38" s="19">
        <f t="shared" si="15"/>
        <v>15</v>
      </c>
      <c r="H38" s="20"/>
      <c r="I38" s="20">
        <v>15</v>
      </c>
      <c r="J38" s="20"/>
      <c r="K38" s="20"/>
      <c r="L38" s="19">
        <f t="shared" si="16"/>
        <v>5</v>
      </c>
      <c r="M38" s="18">
        <f t="shared" si="17"/>
        <v>5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>
        <v>15</v>
      </c>
      <c r="AB38" s="21">
        <v>5</v>
      </c>
      <c r="AC38" s="21">
        <v>5</v>
      </c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>
        <v>1</v>
      </c>
      <c r="AP38" s="21"/>
      <c r="AQ38" s="21"/>
      <c r="AR38" s="21">
        <v>1</v>
      </c>
      <c r="AS38" s="21">
        <v>1</v>
      </c>
      <c r="AT38" s="21"/>
      <c r="AU38" s="21"/>
      <c r="AV38" s="14"/>
      <c r="AW38" s="23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</row>
    <row r="39" spans="1:49" s="24" customFormat="1" ht="34.5">
      <c r="A39" s="1" t="s">
        <v>209</v>
      </c>
      <c r="B39" s="3" t="s">
        <v>98</v>
      </c>
      <c r="C39" s="1" t="s">
        <v>135</v>
      </c>
      <c r="D39" s="18">
        <f t="shared" si="12"/>
        <v>125</v>
      </c>
      <c r="E39" s="18">
        <f t="shared" si="13"/>
        <v>70</v>
      </c>
      <c r="F39" s="19">
        <f t="shared" si="14"/>
        <v>15</v>
      </c>
      <c r="G39" s="19">
        <f t="shared" si="15"/>
        <v>45</v>
      </c>
      <c r="H39" s="20">
        <v>45</v>
      </c>
      <c r="I39" s="20"/>
      <c r="J39" s="20"/>
      <c r="K39" s="20"/>
      <c r="L39" s="19">
        <f t="shared" si="16"/>
        <v>10</v>
      </c>
      <c r="M39" s="18">
        <f t="shared" si="17"/>
        <v>55</v>
      </c>
      <c r="N39" s="21"/>
      <c r="O39" s="21"/>
      <c r="P39" s="21"/>
      <c r="Q39" s="21"/>
      <c r="R39" s="21"/>
      <c r="S39" s="21"/>
      <c r="T39" s="21"/>
      <c r="U39" s="21"/>
      <c r="V39" s="21">
        <v>15</v>
      </c>
      <c r="W39" s="21">
        <v>45</v>
      </c>
      <c r="X39" s="21">
        <v>10</v>
      </c>
      <c r="Y39" s="21">
        <v>55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>
        <v>5</v>
      </c>
      <c r="AO39" s="21"/>
      <c r="AP39" s="21"/>
      <c r="AQ39" s="21"/>
      <c r="AR39" s="21">
        <v>3</v>
      </c>
      <c r="AS39" s="21">
        <v>5</v>
      </c>
      <c r="AT39" s="21"/>
      <c r="AU39" s="21"/>
      <c r="AW39" s="25"/>
    </row>
    <row r="40" spans="1:51" s="34" customFormat="1" ht="34.5">
      <c r="A40" s="1" t="s">
        <v>133</v>
      </c>
      <c r="B40" s="3" t="s">
        <v>127</v>
      </c>
      <c r="C40" s="1" t="s">
        <v>48</v>
      </c>
      <c r="D40" s="18">
        <f t="shared" si="12"/>
        <v>75</v>
      </c>
      <c r="E40" s="18">
        <f t="shared" si="13"/>
        <v>55</v>
      </c>
      <c r="F40" s="19">
        <f t="shared" si="14"/>
        <v>15</v>
      </c>
      <c r="G40" s="19">
        <f t="shared" si="15"/>
        <v>30</v>
      </c>
      <c r="H40" s="20"/>
      <c r="I40" s="20">
        <v>30</v>
      </c>
      <c r="J40" s="20"/>
      <c r="K40" s="20"/>
      <c r="L40" s="19">
        <f t="shared" si="16"/>
        <v>10</v>
      </c>
      <c r="M40" s="18">
        <f t="shared" si="17"/>
        <v>20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>
        <v>15</v>
      </c>
      <c r="AA40" s="21">
        <v>30</v>
      </c>
      <c r="AB40" s="21">
        <v>10</v>
      </c>
      <c r="AC40" s="21">
        <v>20</v>
      </c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>
        <v>3</v>
      </c>
      <c r="AP40" s="21"/>
      <c r="AQ40" s="21"/>
      <c r="AR40" s="21">
        <v>2</v>
      </c>
      <c r="AS40" s="21">
        <v>3</v>
      </c>
      <c r="AT40" s="21"/>
      <c r="AU40" s="21"/>
      <c r="AW40" s="35"/>
      <c r="AX40" s="35"/>
      <c r="AY40" s="35"/>
    </row>
    <row r="41" spans="1:49" s="34" customFormat="1" ht="34.5">
      <c r="A41" s="1" t="s">
        <v>136</v>
      </c>
      <c r="B41" s="3" t="s">
        <v>121</v>
      </c>
      <c r="C41" s="1" t="s">
        <v>49</v>
      </c>
      <c r="D41" s="18">
        <f t="shared" si="12"/>
        <v>100</v>
      </c>
      <c r="E41" s="18">
        <f t="shared" si="13"/>
        <v>70</v>
      </c>
      <c r="F41" s="19">
        <f t="shared" si="14"/>
        <v>30</v>
      </c>
      <c r="G41" s="19">
        <f t="shared" si="15"/>
        <v>30</v>
      </c>
      <c r="H41" s="20"/>
      <c r="I41" s="20">
        <v>30</v>
      </c>
      <c r="J41" s="20"/>
      <c r="K41" s="20"/>
      <c r="L41" s="19">
        <f t="shared" si="16"/>
        <v>10</v>
      </c>
      <c r="M41" s="18">
        <f t="shared" si="17"/>
        <v>30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>
        <v>30</v>
      </c>
      <c r="AA41" s="21">
        <v>30</v>
      </c>
      <c r="AB41" s="21">
        <v>10</v>
      </c>
      <c r="AC41" s="21">
        <v>30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>
        <v>4</v>
      </c>
      <c r="AP41" s="21"/>
      <c r="AQ41" s="21"/>
      <c r="AR41" s="21">
        <v>3</v>
      </c>
      <c r="AS41" s="21">
        <v>4</v>
      </c>
      <c r="AT41" s="21"/>
      <c r="AU41" s="21"/>
      <c r="AW41" s="35"/>
    </row>
    <row r="42" spans="1:49" s="14" customFormat="1" ht="34.5">
      <c r="A42" s="1" t="s">
        <v>137</v>
      </c>
      <c r="B42" s="3" t="s">
        <v>117</v>
      </c>
      <c r="C42" s="1" t="s">
        <v>135</v>
      </c>
      <c r="D42" s="18">
        <f t="shared" si="12"/>
        <v>125</v>
      </c>
      <c r="E42" s="18">
        <f t="shared" si="13"/>
        <v>60</v>
      </c>
      <c r="F42" s="19">
        <f t="shared" si="14"/>
        <v>15</v>
      </c>
      <c r="G42" s="19">
        <f t="shared" si="15"/>
        <v>30</v>
      </c>
      <c r="H42" s="20"/>
      <c r="I42" s="20">
        <v>30</v>
      </c>
      <c r="J42" s="20"/>
      <c r="K42" s="20"/>
      <c r="L42" s="19">
        <f t="shared" si="16"/>
        <v>15</v>
      </c>
      <c r="M42" s="18">
        <f t="shared" si="17"/>
        <v>65</v>
      </c>
      <c r="N42" s="21"/>
      <c r="O42" s="21"/>
      <c r="P42" s="21"/>
      <c r="Q42" s="21"/>
      <c r="R42" s="21"/>
      <c r="S42" s="21"/>
      <c r="T42" s="21"/>
      <c r="U42" s="21"/>
      <c r="V42" s="21">
        <v>15</v>
      </c>
      <c r="W42" s="21">
        <v>30</v>
      </c>
      <c r="X42" s="21">
        <v>15</v>
      </c>
      <c r="Y42" s="21">
        <v>65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>
        <v>5</v>
      </c>
      <c r="AO42" s="21"/>
      <c r="AP42" s="21"/>
      <c r="AQ42" s="21"/>
      <c r="AR42" s="21">
        <v>2</v>
      </c>
      <c r="AS42" s="21">
        <v>5</v>
      </c>
      <c r="AT42" s="21"/>
      <c r="AU42" s="21"/>
      <c r="AW42" s="23"/>
    </row>
    <row r="43" spans="1:49" s="14" customFormat="1" ht="34.5">
      <c r="A43" s="1" t="s">
        <v>138</v>
      </c>
      <c r="B43" s="3" t="s">
        <v>116</v>
      </c>
      <c r="C43" s="1" t="s">
        <v>48</v>
      </c>
      <c r="D43" s="18">
        <f t="shared" si="12"/>
        <v>75</v>
      </c>
      <c r="E43" s="18">
        <f t="shared" si="13"/>
        <v>65</v>
      </c>
      <c r="F43" s="19">
        <f t="shared" si="14"/>
        <v>30</v>
      </c>
      <c r="G43" s="19">
        <f t="shared" si="15"/>
        <v>30</v>
      </c>
      <c r="H43" s="20"/>
      <c r="I43" s="20">
        <v>30</v>
      </c>
      <c r="J43" s="20"/>
      <c r="K43" s="20"/>
      <c r="L43" s="19">
        <f t="shared" si="16"/>
        <v>5</v>
      </c>
      <c r="M43" s="18">
        <f t="shared" si="17"/>
        <v>10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>
        <v>30</v>
      </c>
      <c r="AA43" s="21">
        <v>30</v>
      </c>
      <c r="AB43" s="21">
        <v>5</v>
      </c>
      <c r="AC43" s="21">
        <v>10</v>
      </c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>
        <v>3</v>
      </c>
      <c r="AP43" s="21"/>
      <c r="AQ43" s="21"/>
      <c r="AR43" s="21">
        <v>3</v>
      </c>
      <c r="AS43" s="21">
        <v>3</v>
      </c>
      <c r="AT43" s="21"/>
      <c r="AU43" s="21"/>
      <c r="AW43" s="23"/>
    </row>
    <row r="44" spans="1:49" s="14" customFormat="1" ht="34.5">
      <c r="A44" s="1" t="s">
        <v>139</v>
      </c>
      <c r="B44" s="3" t="s">
        <v>39</v>
      </c>
      <c r="C44" s="1" t="s">
        <v>52</v>
      </c>
      <c r="D44" s="18">
        <f t="shared" si="12"/>
        <v>50</v>
      </c>
      <c r="E44" s="18">
        <f t="shared" si="13"/>
        <v>20</v>
      </c>
      <c r="F44" s="19">
        <f t="shared" si="14"/>
        <v>15</v>
      </c>
      <c r="G44" s="19">
        <f t="shared" si="15"/>
        <v>0</v>
      </c>
      <c r="H44" s="20"/>
      <c r="I44" s="20"/>
      <c r="J44" s="20"/>
      <c r="K44" s="20"/>
      <c r="L44" s="19">
        <f t="shared" si="16"/>
        <v>5</v>
      </c>
      <c r="M44" s="18">
        <f t="shared" si="17"/>
        <v>30</v>
      </c>
      <c r="N44" s="21"/>
      <c r="O44" s="21"/>
      <c r="P44" s="21"/>
      <c r="Q44" s="21"/>
      <c r="R44" s="21">
        <v>15</v>
      </c>
      <c r="S44" s="21"/>
      <c r="T44" s="21">
        <v>5</v>
      </c>
      <c r="U44" s="21">
        <v>30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>
        <v>2</v>
      </c>
      <c r="AN44" s="21"/>
      <c r="AO44" s="21"/>
      <c r="AP44" s="21"/>
      <c r="AQ44" s="21"/>
      <c r="AR44" s="21">
        <v>1</v>
      </c>
      <c r="AS44" s="21">
        <v>2</v>
      </c>
      <c r="AT44" s="21"/>
      <c r="AU44" s="21"/>
      <c r="AW44" s="23"/>
    </row>
    <row r="45" spans="1:49" s="14" customFormat="1" ht="34.5">
      <c r="A45" s="1" t="s">
        <v>140</v>
      </c>
      <c r="B45" s="4" t="s">
        <v>134</v>
      </c>
      <c r="C45" s="7" t="s">
        <v>47</v>
      </c>
      <c r="D45" s="18">
        <f t="shared" si="12"/>
        <v>50</v>
      </c>
      <c r="E45" s="18">
        <f t="shared" si="13"/>
        <v>35</v>
      </c>
      <c r="F45" s="19">
        <f t="shared" si="14"/>
        <v>0</v>
      </c>
      <c r="G45" s="19">
        <f t="shared" si="15"/>
        <v>30</v>
      </c>
      <c r="H45" s="30"/>
      <c r="I45" s="30">
        <v>30</v>
      </c>
      <c r="J45" s="30"/>
      <c r="K45" s="30"/>
      <c r="L45" s="19">
        <f t="shared" si="16"/>
        <v>5</v>
      </c>
      <c r="M45" s="18">
        <f t="shared" si="17"/>
        <v>15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>
        <v>30</v>
      </c>
      <c r="AF45" s="21">
        <v>5</v>
      </c>
      <c r="AG45" s="21">
        <v>15</v>
      </c>
      <c r="AH45" s="21"/>
      <c r="AI45" s="21"/>
      <c r="AJ45" s="21"/>
      <c r="AK45" s="21"/>
      <c r="AL45" s="21"/>
      <c r="AM45" s="21"/>
      <c r="AN45" s="21"/>
      <c r="AO45" s="21"/>
      <c r="AP45" s="21">
        <v>2</v>
      </c>
      <c r="AQ45" s="21"/>
      <c r="AR45" s="21">
        <v>1</v>
      </c>
      <c r="AS45" s="21">
        <v>2</v>
      </c>
      <c r="AT45" s="21"/>
      <c r="AU45" s="21"/>
      <c r="AW45" s="23"/>
    </row>
    <row r="46" spans="1:49" s="24" customFormat="1" ht="34.5">
      <c r="A46" s="1" t="s">
        <v>141</v>
      </c>
      <c r="B46" s="3" t="s">
        <v>130</v>
      </c>
      <c r="C46" s="1" t="s">
        <v>46</v>
      </c>
      <c r="D46" s="18">
        <f t="shared" si="12"/>
        <v>100</v>
      </c>
      <c r="E46" s="18">
        <f t="shared" si="13"/>
        <v>40</v>
      </c>
      <c r="F46" s="19">
        <f t="shared" si="14"/>
        <v>0</v>
      </c>
      <c r="G46" s="19">
        <f t="shared" si="15"/>
        <v>30</v>
      </c>
      <c r="H46" s="20"/>
      <c r="I46" s="20"/>
      <c r="J46" s="20">
        <v>30</v>
      </c>
      <c r="K46" s="20"/>
      <c r="L46" s="19">
        <f t="shared" si="16"/>
        <v>10</v>
      </c>
      <c r="M46" s="18">
        <f t="shared" si="17"/>
        <v>60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>
        <v>30</v>
      </c>
      <c r="AJ46" s="21">
        <v>10</v>
      </c>
      <c r="AK46" s="21">
        <v>60</v>
      </c>
      <c r="AL46" s="21"/>
      <c r="AM46" s="21"/>
      <c r="AN46" s="21"/>
      <c r="AO46" s="21"/>
      <c r="AP46" s="21"/>
      <c r="AQ46" s="21">
        <v>4</v>
      </c>
      <c r="AR46" s="21">
        <v>2</v>
      </c>
      <c r="AS46" s="21">
        <v>4</v>
      </c>
      <c r="AT46" s="21"/>
      <c r="AU46" s="21">
        <v>4</v>
      </c>
      <c r="AW46" s="25"/>
    </row>
    <row r="47" spans="1:49" s="24" customFormat="1" ht="47.25" customHeight="1">
      <c r="A47" s="1" t="s">
        <v>142</v>
      </c>
      <c r="B47" s="3" t="s">
        <v>132</v>
      </c>
      <c r="C47" s="1" t="s">
        <v>129</v>
      </c>
      <c r="D47" s="18">
        <f t="shared" si="12"/>
        <v>720</v>
      </c>
      <c r="E47" s="18">
        <f t="shared" si="13"/>
        <v>0</v>
      </c>
      <c r="F47" s="19">
        <f>SUM(N47,R47,V47,Z47,AD47,AH47)</f>
        <v>0</v>
      </c>
      <c r="G47" s="19">
        <f t="shared" si="15"/>
        <v>0</v>
      </c>
      <c r="H47" s="20"/>
      <c r="I47" s="20"/>
      <c r="J47" s="20"/>
      <c r="K47" s="20"/>
      <c r="L47" s="19">
        <f t="shared" si="16"/>
        <v>0</v>
      </c>
      <c r="M47" s="18">
        <f t="shared" si="17"/>
        <v>720</v>
      </c>
      <c r="N47" s="37"/>
      <c r="O47" s="37"/>
      <c r="P47" s="37"/>
      <c r="Q47" s="37"/>
      <c r="R47" s="37"/>
      <c r="S47" s="37"/>
      <c r="T47" s="37"/>
      <c r="U47" s="37">
        <v>180</v>
      </c>
      <c r="V47" s="37"/>
      <c r="W47" s="37"/>
      <c r="X47" s="37"/>
      <c r="Y47" s="37">
        <v>120</v>
      </c>
      <c r="Z47" s="37"/>
      <c r="AA47" s="37"/>
      <c r="AB47" s="37"/>
      <c r="AC47" s="37">
        <v>180</v>
      </c>
      <c r="AD47" s="37"/>
      <c r="AE47" s="37"/>
      <c r="AF47" s="37"/>
      <c r="AG47" s="37">
        <v>120</v>
      </c>
      <c r="AH47" s="37"/>
      <c r="AI47" s="37"/>
      <c r="AJ47" s="37"/>
      <c r="AK47" s="37">
        <v>120</v>
      </c>
      <c r="AL47" s="37"/>
      <c r="AM47" s="37">
        <v>6</v>
      </c>
      <c r="AN47" s="37">
        <v>4</v>
      </c>
      <c r="AO47" s="37">
        <v>6</v>
      </c>
      <c r="AP47" s="37">
        <v>4</v>
      </c>
      <c r="AQ47" s="37">
        <v>4</v>
      </c>
      <c r="AR47" s="37"/>
      <c r="AS47" s="37">
        <v>24</v>
      </c>
      <c r="AT47" s="37"/>
      <c r="AU47" s="37">
        <v>24</v>
      </c>
      <c r="AW47" s="25"/>
    </row>
    <row r="48" spans="1:49" s="14" customFormat="1" ht="34.5">
      <c r="A48" s="2" t="s">
        <v>7</v>
      </c>
      <c r="B48" s="15" t="s">
        <v>115</v>
      </c>
      <c r="C48" s="2"/>
      <c r="D48" s="16">
        <f aca="true" t="shared" si="18" ref="D48:AU48">SUM(D49:D57)</f>
        <v>1000</v>
      </c>
      <c r="E48" s="16">
        <f t="shared" si="18"/>
        <v>465</v>
      </c>
      <c r="F48" s="16">
        <f t="shared" si="18"/>
        <v>30</v>
      </c>
      <c r="G48" s="16">
        <f t="shared" si="18"/>
        <v>285</v>
      </c>
      <c r="H48" s="16">
        <f t="shared" si="18"/>
        <v>0</v>
      </c>
      <c r="I48" s="16">
        <f t="shared" si="18"/>
        <v>250</v>
      </c>
      <c r="J48" s="16">
        <f t="shared" si="18"/>
        <v>35</v>
      </c>
      <c r="K48" s="16">
        <f t="shared" si="18"/>
        <v>0</v>
      </c>
      <c r="L48" s="16">
        <f t="shared" si="18"/>
        <v>150</v>
      </c>
      <c r="M48" s="16">
        <f t="shared" si="18"/>
        <v>535</v>
      </c>
      <c r="N48" s="16">
        <f t="shared" si="18"/>
        <v>0</v>
      </c>
      <c r="O48" s="16">
        <f t="shared" si="18"/>
        <v>0</v>
      </c>
      <c r="P48" s="16">
        <f t="shared" si="18"/>
        <v>0</v>
      </c>
      <c r="Q48" s="16">
        <f t="shared" si="18"/>
        <v>0</v>
      </c>
      <c r="R48" s="16">
        <f t="shared" si="18"/>
        <v>0</v>
      </c>
      <c r="S48" s="16">
        <f t="shared" si="18"/>
        <v>0</v>
      </c>
      <c r="T48" s="16">
        <f t="shared" si="18"/>
        <v>0</v>
      </c>
      <c r="U48" s="16">
        <f t="shared" si="18"/>
        <v>0</v>
      </c>
      <c r="V48" s="16">
        <f t="shared" si="18"/>
        <v>0</v>
      </c>
      <c r="W48" s="16">
        <f t="shared" si="18"/>
        <v>0</v>
      </c>
      <c r="X48" s="16">
        <f t="shared" si="18"/>
        <v>0</v>
      </c>
      <c r="Y48" s="16">
        <f t="shared" si="18"/>
        <v>0</v>
      </c>
      <c r="Z48" s="16">
        <f t="shared" si="18"/>
        <v>0</v>
      </c>
      <c r="AA48" s="16">
        <f t="shared" si="18"/>
        <v>0</v>
      </c>
      <c r="AB48" s="16">
        <f t="shared" si="18"/>
        <v>0</v>
      </c>
      <c r="AC48" s="16">
        <f t="shared" si="18"/>
        <v>0</v>
      </c>
      <c r="AD48" s="16">
        <f t="shared" si="18"/>
        <v>30</v>
      </c>
      <c r="AE48" s="16">
        <f t="shared" si="18"/>
        <v>165</v>
      </c>
      <c r="AF48" s="16">
        <f t="shared" si="18"/>
        <v>80</v>
      </c>
      <c r="AG48" s="16">
        <f t="shared" si="18"/>
        <v>250</v>
      </c>
      <c r="AH48" s="16">
        <f t="shared" si="18"/>
        <v>0</v>
      </c>
      <c r="AI48" s="16">
        <f t="shared" si="18"/>
        <v>120</v>
      </c>
      <c r="AJ48" s="16">
        <f t="shared" si="18"/>
        <v>70</v>
      </c>
      <c r="AK48" s="16">
        <f t="shared" si="18"/>
        <v>285</v>
      </c>
      <c r="AL48" s="16">
        <f t="shared" si="18"/>
        <v>0</v>
      </c>
      <c r="AM48" s="16">
        <f t="shared" si="18"/>
        <v>0</v>
      </c>
      <c r="AN48" s="16">
        <f t="shared" si="18"/>
        <v>0</v>
      </c>
      <c r="AO48" s="16">
        <f t="shared" si="18"/>
        <v>0</v>
      </c>
      <c r="AP48" s="16">
        <f t="shared" si="18"/>
        <v>21</v>
      </c>
      <c r="AQ48" s="16">
        <f t="shared" si="18"/>
        <v>19</v>
      </c>
      <c r="AR48" s="16">
        <f t="shared" si="18"/>
        <v>21</v>
      </c>
      <c r="AS48" s="16">
        <f t="shared" si="18"/>
        <v>40</v>
      </c>
      <c r="AT48" s="16">
        <f t="shared" si="18"/>
        <v>0</v>
      </c>
      <c r="AU48" s="16">
        <f t="shared" si="18"/>
        <v>40</v>
      </c>
      <c r="AW48" s="23"/>
    </row>
    <row r="49" spans="1:49" s="14" customFormat="1" ht="34.5">
      <c r="A49" s="1" t="s">
        <v>8</v>
      </c>
      <c r="B49" s="3" t="s">
        <v>119</v>
      </c>
      <c r="C49" s="1" t="s">
        <v>47</v>
      </c>
      <c r="D49" s="18">
        <f>SUM(E49,M49)</f>
        <v>100</v>
      </c>
      <c r="E49" s="18">
        <f>SUM(F49:G49,L49)</f>
        <v>60</v>
      </c>
      <c r="F49" s="19">
        <f aca="true" t="shared" si="19" ref="F49:G51">SUM(N49,R49,V49,Z49,AD49,AH49)</f>
        <v>15</v>
      </c>
      <c r="G49" s="19">
        <f t="shared" si="19"/>
        <v>30</v>
      </c>
      <c r="H49" s="20"/>
      <c r="I49" s="20">
        <v>30</v>
      </c>
      <c r="J49" s="20"/>
      <c r="K49" s="20"/>
      <c r="L49" s="19">
        <f aca="true" t="shared" si="20" ref="L49:M51">SUM(P49,T49,X49,AB49,AF49,AJ49)</f>
        <v>15</v>
      </c>
      <c r="M49" s="18">
        <f t="shared" si="20"/>
        <v>40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>
        <v>15</v>
      </c>
      <c r="AE49" s="21">
        <v>30</v>
      </c>
      <c r="AF49" s="21">
        <v>15</v>
      </c>
      <c r="AG49" s="21">
        <v>40</v>
      </c>
      <c r="AH49" s="21"/>
      <c r="AI49" s="21"/>
      <c r="AJ49" s="21"/>
      <c r="AK49" s="21"/>
      <c r="AL49" s="21"/>
      <c r="AM49" s="21"/>
      <c r="AN49" s="21"/>
      <c r="AO49" s="21"/>
      <c r="AP49" s="21">
        <v>4</v>
      </c>
      <c r="AQ49" s="21"/>
      <c r="AR49" s="21">
        <v>3</v>
      </c>
      <c r="AS49" s="21">
        <v>4</v>
      </c>
      <c r="AT49" s="21"/>
      <c r="AU49" s="21">
        <v>4</v>
      </c>
      <c r="AW49" s="23"/>
    </row>
    <row r="50" spans="1:49" s="14" customFormat="1" ht="34.5">
      <c r="A50" s="1" t="s">
        <v>9</v>
      </c>
      <c r="B50" s="3" t="s">
        <v>120</v>
      </c>
      <c r="C50" s="1" t="s">
        <v>47</v>
      </c>
      <c r="D50" s="18">
        <f>SUM(E50,M50)</f>
        <v>100</v>
      </c>
      <c r="E50" s="18">
        <f>SUM(F50:G50,L50)</f>
        <v>55</v>
      </c>
      <c r="F50" s="19">
        <f t="shared" si="19"/>
        <v>15</v>
      </c>
      <c r="G50" s="19">
        <f t="shared" si="19"/>
        <v>30</v>
      </c>
      <c r="H50" s="20"/>
      <c r="I50" s="20">
        <v>30</v>
      </c>
      <c r="J50" s="20"/>
      <c r="K50" s="20"/>
      <c r="L50" s="19">
        <f t="shared" si="20"/>
        <v>10</v>
      </c>
      <c r="M50" s="18">
        <f t="shared" si="20"/>
        <v>45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>
        <v>15</v>
      </c>
      <c r="AE50" s="21">
        <v>30</v>
      </c>
      <c r="AF50" s="21">
        <v>10</v>
      </c>
      <c r="AG50" s="21">
        <v>45</v>
      </c>
      <c r="AH50" s="21"/>
      <c r="AI50" s="21"/>
      <c r="AJ50" s="21"/>
      <c r="AK50" s="21"/>
      <c r="AL50" s="21"/>
      <c r="AM50" s="21"/>
      <c r="AN50" s="21"/>
      <c r="AO50" s="21"/>
      <c r="AP50" s="21">
        <v>4</v>
      </c>
      <c r="AQ50" s="21"/>
      <c r="AR50" s="21">
        <v>2</v>
      </c>
      <c r="AS50" s="21">
        <v>4</v>
      </c>
      <c r="AT50" s="21"/>
      <c r="AU50" s="21">
        <v>4</v>
      </c>
      <c r="AW50" s="23"/>
    </row>
    <row r="51" spans="1:49" s="14" customFormat="1" ht="34.5">
      <c r="A51" s="1" t="s">
        <v>11</v>
      </c>
      <c r="B51" s="3" t="s">
        <v>124</v>
      </c>
      <c r="C51" s="1" t="s">
        <v>46</v>
      </c>
      <c r="D51" s="18">
        <f>SUM(E51,M51)</f>
        <v>100</v>
      </c>
      <c r="E51" s="18">
        <f>SUM(F51:G51,L51)</f>
        <v>45</v>
      </c>
      <c r="F51" s="19">
        <f t="shared" si="19"/>
        <v>0</v>
      </c>
      <c r="G51" s="19">
        <f t="shared" si="19"/>
        <v>30</v>
      </c>
      <c r="H51" s="20"/>
      <c r="I51" s="20">
        <v>30</v>
      </c>
      <c r="J51" s="20"/>
      <c r="K51" s="20"/>
      <c r="L51" s="19">
        <f t="shared" si="20"/>
        <v>15</v>
      </c>
      <c r="M51" s="18">
        <f t="shared" si="20"/>
        <v>55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>
        <v>30</v>
      </c>
      <c r="AJ51" s="21">
        <v>15</v>
      </c>
      <c r="AK51" s="21">
        <v>55</v>
      </c>
      <c r="AL51" s="21"/>
      <c r="AM51" s="21"/>
      <c r="AN51" s="21"/>
      <c r="AO51" s="21"/>
      <c r="AP51" s="21"/>
      <c r="AQ51" s="21">
        <v>4</v>
      </c>
      <c r="AR51" s="21">
        <v>2</v>
      </c>
      <c r="AS51" s="21">
        <v>4</v>
      </c>
      <c r="AT51" s="21"/>
      <c r="AU51" s="21">
        <v>4</v>
      </c>
      <c r="AW51" s="23"/>
    </row>
    <row r="52" spans="1:49" s="14" customFormat="1" ht="34.5">
      <c r="A52" s="1" t="s">
        <v>13</v>
      </c>
      <c r="B52" s="3" t="s">
        <v>125</v>
      </c>
      <c r="C52" s="1" t="s">
        <v>47</v>
      </c>
      <c r="D52" s="18">
        <f aca="true" t="shared" si="21" ref="D52:D57">SUM(E52,M52)</f>
        <v>75</v>
      </c>
      <c r="E52" s="18">
        <f aca="true" t="shared" si="22" ref="E52:E57">SUM(F52:G52,L52)</f>
        <v>45</v>
      </c>
      <c r="F52" s="19">
        <f aca="true" t="shared" si="23" ref="F52:F57">SUM(N52,R52,V52,Z52,AD52,AH52)</f>
        <v>0</v>
      </c>
      <c r="G52" s="19">
        <f aca="true" t="shared" si="24" ref="G52:G57">SUM(O52,S52,W52,AA52,AE52,AI52)</f>
        <v>30</v>
      </c>
      <c r="H52" s="20"/>
      <c r="I52" s="20">
        <v>30</v>
      </c>
      <c r="J52" s="20"/>
      <c r="K52" s="20"/>
      <c r="L52" s="19">
        <f aca="true" t="shared" si="25" ref="L52:L57">SUM(P52,T52,X52,AB52,AF52,AJ52)</f>
        <v>15</v>
      </c>
      <c r="M52" s="18">
        <f aca="true" t="shared" si="26" ref="M52:M57">SUM(Q52,U52,Y52,AC52,AG52,AK52)</f>
        <v>30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>
        <v>30</v>
      </c>
      <c r="AF52" s="21">
        <v>15</v>
      </c>
      <c r="AG52" s="21">
        <v>30</v>
      </c>
      <c r="AH52" s="21"/>
      <c r="AI52" s="21"/>
      <c r="AJ52" s="21"/>
      <c r="AK52" s="21"/>
      <c r="AL52" s="21"/>
      <c r="AM52" s="21"/>
      <c r="AN52" s="21"/>
      <c r="AO52" s="21"/>
      <c r="AP52" s="21">
        <v>3</v>
      </c>
      <c r="AQ52" s="21"/>
      <c r="AR52" s="21">
        <v>2</v>
      </c>
      <c r="AS52" s="21">
        <v>3</v>
      </c>
      <c r="AT52" s="21"/>
      <c r="AU52" s="21">
        <v>3</v>
      </c>
      <c r="AW52" s="23"/>
    </row>
    <row r="53" spans="1:49" s="14" customFormat="1" ht="34.5">
      <c r="A53" s="1" t="s">
        <v>15</v>
      </c>
      <c r="B53" s="3" t="s">
        <v>118</v>
      </c>
      <c r="C53" s="1" t="s">
        <v>46</v>
      </c>
      <c r="D53" s="18">
        <f t="shared" si="21"/>
        <v>125</v>
      </c>
      <c r="E53" s="18">
        <f t="shared" si="22"/>
        <v>50</v>
      </c>
      <c r="F53" s="19">
        <f t="shared" si="23"/>
        <v>0</v>
      </c>
      <c r="G53" s="19">
        <f t="shared" si="24"/>
        <v>30</v>
      </c>
      <c r="H53" s="20"/>
      <c r="I53" s="20">
        <v>30</v>
      </c>
      <c r="J53" s="20"/>
      <c r="K53" s="20"/>
      <c r="L53" s="19">
        <f t="shared" si="25"/>
        <v>20</v>
      </c>
      <c r="M53" s="18">
        <f t="shared" si="26"/>
        <v>75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>
        <v>30</v>
      </c>
      <c r="AJ53" s="21">
        <v>20</v>
      </c>
      <c r="AK53" s="21">
        <v>75</v>
      </c>
      <c r="AL53" s="21"/>
      <c r="AM53" s="21"/>
      <c r="AN53" s="21"/>
      <c r="AO53" s="21"/>
      <c r="AP53" s="21"/>
      <c r="AQ53" s="21">
        <v>5</v>
      </c>
      <c r="AR53" s="21">
        <v>2</v>
      </c>
      <c r="AS53" s="21">
        <v>5</v>
      </c>
      <c r="AT53" s="21"/>
      <c r="AU53" s="21">
        <v>5</v>
      </c>
      <c r="AW53" s="23"/>
    </row>
    <row r="54" spans="1:49" s="24" customFormat="1" ht="42.75" customHeight="1">
      <c r="A54" s="1" t="s">
        <v>16</v>
      </c>
      <c r="B54" s="3" t="s">
        <v>126</v>
      </c>
      <c r="C54" s="1" t="s">
        <v>47</v>
      </c>
      <c r="D54" s="18">
        <f t="shared" si="21"/>
        <v>75</v>
      </c>
      <c r="E54" s="18">
        <f t="shared" si="22"/>
        <v>45</v>
      </c>
      <c r="F54" s="19">
        <f t="shared" si="23"/>
        <v>0</v>
      </c>
      <c r="G54" s="19">
        <f t="shared" si="24"/>
        <v>30</v>
      </c>
      <c r="H54" s="20"/>
      <c r="I54" s="20">
        <v>30</v>
      </c>
      <c r="J54" s="20"/>
      <c r="K54" s="20"/>
      <c r="L54" s="19">
        <f t="shared" si="25"/>
        <v>15</v>
      </c>
      <c r="M54" s="18">
        <f t="shared" si="26"/>
        <v>30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>
        <v>30</v>
      </c>
      <c r="AF54" s="21">
        <v>15</v>
      </c>
      <c r="AG54" s="21">
        <v>30</v>
      </c>
      <c r="AH54" s="21"/>
      <c r="AI54" s="21"/>
      <c r="AJ54" s="21"/>
      <c r="AK54" s="21"/>
      <c r="AL54" s="21"/>
      <c r="AM54" s="21"/>
      <c r="AN54" s="21"/>
      <c r="AO54" s="21"/>
      <c r="AP54" s="21">
        <v>3</v>
      </c>
      <c r="AQ54" s="21"/>
      <c r="AR54" s="21">
        <v>2</v>
      </c>
      <c r="AS54" s="21">
        <v>3</v>
      </c>
      <c r="AT54" s="21"/>
      <c r="AU54" s="21">
        <v>3</v>
      </c>
      <c r="AW54" s="25"/>
    </row>
    <row r="55" spans="1:49" s="14" customFormat="1" ht="34.5">
      <c r="A55" s="1" t="s">
        <v>17</v>
      </c>
      <c r="B55" s="3" t="s">
        <v>123</v>
      </c>
      <c r="C55" s="1" t="s">
        <v>50</v>
      </c>
      <c r="D55" s="18">
        <f t="shared" si="21"/>
        <v>100</v>
      </c>
      <c r="E55" s="18">
        <f t="shared" si="22"/>
        <v>40</v>
      </c>
      <c r="F55" s="19">
        <f t="shared" si="23"/>
        <v>0</v>
      </c>
      <c r="G55" s="19">
        <f t="shared" si="24"/>
        <v>30</v>
      </c>
      <c r="H55" s="20"/>
      <c r="I55" s="20">
        <v>30</v>
      </c>
      <c r="J55" s="20"/>
      <c r="K55" s="20"/>
      <c r="L55" s="19">
        <f t="shared" si="25"/>
        <v>10</v>
      </c>
      <c r="M55" s="18">
        <f t="shared" si="26"/>
        <v>60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>
        <v>30</v>
      </c>
      <c r="AF55" s="21">
        <v>10</v>
      </c>
      <c r="AG55" s="21">
        <v>60</v>
      </c>
      <c r="AH55" s="21"/>
      <c r="AI55" s="21"/>
      <c r="AJ55" s="21"/>
      <c r="AK55" s="21"/>
      <c r="AL55" s="21"/>
      <c r="AM55" s="21"/>
      <c r="AN55" s="21"/>
      <c r="AO55" s="21"/>
      <c r="AP55" s="21">
        <v>4</v>
      </c>
      <c r="AQ55" s="21"/>
      <c r="AR55" s="21">
        <v>2</v>
      </c>
      <c r="AS55" s="21">
        <v>4</v>
      </c>
      <c r="AT55" s="21"/>
      <c r="AU55" s="21">
        <v>4</v>
      </c>
      <c r="AW55" s="23"/>
    </row>
    <row r="56" spans="1:49" s="14" customFormat="1" ht="47.25" customHeight="1">
      <c r="A56" s="1" t="s">
        <v>18</v>
      </c>
      <c r="B56" s="3" t="s">
        <v>128</v>
      </c>
      <c r="C56" s="1" t="s">
        <v>46</v>
      </c>
      <c r="D56" s="18">
        <f t="shared" si="21"/>
        <v>100</v>
      </c>
      <c r="E56" s="18">
        <f t="shared" si="22"/>
        <v>60</v>
      </c>
      <c r="F56" s="19">
        <f t="shared" si="23"/>
        <v>0</v>
      </c>
      <c r="G56" s="19">
        <f t="shared" si="24"/>
        <v>40</v>
      </c>
      <c r="H56" s="20"/>
      <c r="I56" s="20">
        <v>40</v>
      </c>
      <c r="J56" s="20"/>
      <c r="K56" s="20"/>
      <c r="L56" s="19">
        <f t="shared" si="25"/>
        <v>20</v>
      </c>
      <c r="M56" s="18">
        <f t="shared" si="26"/>
        <v>40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>
        <v>40</v>
      </c>
      <c r="AJ56" s="21">
        <v>20</v>
      </c>
      <c r="AK56" s="21">
        <v>40</v>
      </c>
      <c r="AL56" s="21"/>
      <c r="AM56" s="21"/>
      <c r="AN56" s="21"/>
      <c r="AO56" s="21"/>
      <c r="AP56" s="21"/>
      <c r="AQ56" s="21">
        <v>4</v>
      </c>
      <c r="AR56" s="21">
        <v>3</v>
      </c>
      <c r="AS56" s="21">
        <v>4</v>
      </c>
      <c r="AT56" s="21"/>
      <c r="AU56" s="21">
        <v>4</v>
      </c>
      <c r="AW56" s="23"/>
    </row>
    <row r="57" spans="1:49" s="14" customFormat="1" ht="34.5">
      <c r="A57" s="1" t="s">
        <v>19</v>
      </c>
      <c r="B57" s="3" t="s">
        <v>122</v>
      </c>
      <c r="C57" s="1" t="s">
        <v>104</v>
      </c>
      <c r="D57" s="18">
        <f t="shared" si="21"/>
        <v>225</v>
      </c>
      <c r="E57" s="18">
        <f t="shared" si="22"/>
        <v>65</v>
      </c>
      <c r="F57" s="19">
        <f t="shared" si="23"/>
        <v>0</v>
      </c>
      <c r="G57" s="19">
        <f t="shared" si="24"/>
        <v>35</v>
      </c>
      <c r="H57" s="20"/>
      <c r="I57" s="20"/>
      <c r="J57" s="20">
        <v>35</v>
      </c>
      <c r="K57" s="20"/>
      <c r="L57" s="19">
        <f t="shared" si="25"/>
        <v>30</v>
      </c>
      <c r="M57" s="18">
        <f t="shared" si="26"/>
        <v>160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>
        <v>15</v>
      </c>
      <c r="AF57" s="21">
        <v>15</v>
      </c>
      <c r="AG57" s="21">
        <v>45</v>
      </c>
      <c r="AH57" s="21"/>
      <c r="AI57" s="21">
        <v>20</v>
      </c>
      <c r="AJ57" s="21">
        <v>15</v>
      </c>
      <c r="AK57" s="21">
        <v>115</v>
      </c>
      <c r="AL57" s="21"/>
      <c r="AM57" s="21"/>
      <c r="AN57" s="21"/>
      <c r="AO57" s="21"/>
      <c r="AP57" s="21">
        <v>3</v>
      </c>
      <c r="AQ57" s="21">
        <v>6</v>
      </c>
      <c r="AR57" s="21">
        <v>3</v>
      </c>
      <c r="AS57" s="21">
        <v>9</v>
      </c>
      <c r="AT57" s="21"/>
      <c r="AU57" s="21">
        <v>9</v>
      </c>
      <c r="AW57" s="23"/>
    </row>
    <row r="58" spans="1:49" s="14" customFormat="1" ht="34.5">
      <c r="A58" s="2" t="s">
        <v>43</v>
      </c>
      <c r="B58" s="15" t="s">
        <v>97</v>
      </c>
      <c r="C58" s="2"/>
      <c r="D58" s="16">
        <f aca="true" t="shared" si="27" ref="D58:AU58">SUM(D59:D67)</f>
        <v>1000</v>
      </c>
      <c r="E58" s="16">
        <f t="shared" si="27"/>
        <v>465</v>
      </c>
      <c r="F58" s="16">
        <f t="shared" si="27"/>
        <v>55</v>
      </c>
      <c r="G58" s="16">
        <f t="shared" si="27"/>
        <v>260</v>
      </c>
      <c r="H58" s="16">
        <f t="shared" si="27"/>
        <v>30</v>
      </c>
      <c r="I58" s="16">
        <f t="shared" si="27"/>
        <v>165</v>
      </c>
      <c r="J58" s="16">
        <f t="shared" si="27"/>
        <v>65</v>
      </c>
      <c r="K58" s="16">
        <f t="shared" si="27"/>
        <v>0</v>
      </c>
      <c r="L58" s="16">
        <f t="shared" si="27"/>
        <v>150</v>
      </c>
      <c r="M58" s="16">
        <f t="shared" si="27"/>
        <v>535</v>
      </c>
      <c r="N58" s="16">
        <f t="shared" si="27"/>
        <v>0</v>
      </c>
      <c r="O58" s="16">
        <f t="shared" si="27"/>
        <v>0</v>
      </c>
      <c r="P58" s="16">
        <f t="shared" si="27"/>
        <v>0</v>
      </c>
      <c r="Q58" s="16">
        <f t="shared" si="27"/>
        <v>0</v>
      </c>
      <c r="R58" s="16">
        <f t="shared" si="27"/>
        <v>0</v>
      </c>
      <c r="S58" s="16">
        <f t="shared" si="27"/>
        <v>0</v>
      </c>
      <c r="T58" s="16">
        <f t="shared" si="27"/>
        <v>0</v>
      </c>
      <c r="U58" s="16">
        <f t="shared" si="27"/>
        <v>0</v>
      </c>
      <c r="V58" s="16">
        <f t="shared" si="27"/>
        <v>0</v>
      </c>
      <c r="W58" s="16">
        <f t="shared" si="27"/>
        <v>0</v>
      </c>
      <c r="X58" s="16">
        <f t="shared" si="27"/>
        <v>0</v>
      </c>
      <c r="Y58" s="16">
        <f t="shared" si="27"/>
        <v>0</v>
      </c>
      <c r="Z58" s="16">
        <f t="shared" si="27"/>
        <v>0</v>
      </c>
      <c r="AA58" s="16">
        <f t="shared" si="27"/>
        <v>0</v>
      </c>
      <c r="AB58" s="16">
        <f t="shared" si="27"/>
        <v>0</v>
      </c>
      <c r="AC58" s="16">
        <f t="shared" si="27"/>
        <v>0</v>
      </c>
      <c r="AD58" s="16">
        <f t="shared" si="27"/>
        <v>30</v>
      </c>
      <c r="AE58" s="16">
        <f t="shared" si="27"/>
        <v>165</v>
      </c>
      <c r="AF58" s="16">
        <f t="shared" si="27"/>
        <v>75</v>
      </c>
      <c r="AG58" s="16">
        <f t="shared" si="27"/>
        <v>255</v>
      </c>
      <c r="AH58" s="16">
        <f t="shared" si="27"/>
        <v>25</v>
      </c>
      <c r="AI58" s="16">
        <f t="shared" si="27"/>
        <v>95</v>
      </c>
      <c r="AJ58" s="16">
        <f t="shared" si="27"/>
        <v>75</v>
      </c>
      <c r="AK58" s="16">
        <f t="shared" si="27"/>
        <v>280</v>
      </c>
      <c r="AL58" s="16">
        <f t="shared" si="27"/>
        <v>0</v>
      </c>
      <c r="AM58" s="16">
        <f t="shared" si="27"/>
        <v>0</v>
      </c>
      <c r="AN58" s="16">
        <f t="shared" si="27"/>
        <v>0</v>
      </c>
      <c r="AO58" s="16">
        <f t="shared" si="27"/>
        <v>0</v>
      </c>
      <c r="AP58" s="16">
        <f t="shared" si="27"/>
        <v>21</v>
      </c>
      <c r="AQ58" s="16">
        <f t="shared" si="27"/>
        <v>19</v>
      </c>
      <c r="AR58" s="16">
        <f t="shared" si="27"/>
        <v>21</v>
      </c>
      <c r="AS58" s="16">
        <f t="shared" si="27"/>
        <v>40</v>
      </c>
      <c r="AT58" s="16">
        <f t="shared" si="27"/>
        <v>0</v>
      </c>
      <c r="AU58" s="16">
        <f t="shared" si="27"/>
        <v>40</v>
      </c>
      <c r="AW58" s="23"/>
    </row>
    <row r="59" spans="1:49" s="14" customFormat="1" ht="46.5" customHeight="1">
      <c r="A59" s="1" t="s">
        <v>8</v>
      </c>
      <c r="B59" s="3" t="s">
        <v>100</v>
      </c>
      <c r="C59" s="1" t="s">
        <v>47</v>
      </c>
      <c r="D59" s="18">
        <f aca="true" t="shared" si="28" ref="D59:D67">SUM(E59,M59)</f>
        <v>100</v>
      </c>
      <c r="E59" s="18">
        <f aca="true" t="shared" si="29" ref="E59:E67">SUM(F59:G59,L59)</f>
        <v>40</v>
      </c>
      <c r="F59" s="19">
        <f aca="true" t="shared" si="30" ref="F59:F67">SUM(N59,R59,V59,Z59,AD59,AH59)</f>
        <v>0</v>
      </c>
      <c r="G59" s="19">
        <f>SUM(O59,S59,W59,AA59,AE59,AI59)</f>
        <v>30</v>
      </c>
      <c r="H59" s="20"/>
      <c r="I59" s="20">
        <v>30</v>
      </c>
      <c r="J59" s="20"/>
      <c r="K59" s="20"/>
      <c r="L59" s="19">
        <f aca="true" t="shared" si="31" ref="L59:L67">SUM(P59,T59,X59,AB59,AF59,AJ59)</f>
        <v>10</v>
      </c>
      <c r="M59" s="18">
        <f aca="true" t="shared" si="32" ref="M59:M67">SUM(Q59,U59,Y59,AC59,AG59,AK59)</f>
        <v>60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>
        <v>30</v>
      </c>
      <c r="AF59" s="21">
        <v>10</v>
      </c>
      <c r="AG59" s="21">
        <v>60</v>
      </c>
      <c r="AH59" s="21"/>
      <c r="AI59" s="21"/>
      <c r="AJ59" s="21"/>
      <c r="AK59" s="21"/>
      <c r="AL59" s="21"/>
      <c r="AM59" s="21"/>
      <c r="AN59" s="21"/>
      <c r="AO59" s="21"/>
      <c r="AP59" s="21">
        <v>4</v>
      </c>
      <c r="AQ59" s="21"/>
      <c r="AR59" s="21">
        <v>2</v>
      </c>
      <c r="AS59" s="21">
        <v>4</v>
      </c>
      <c r="AT59" s="21"/>
      <c r="AU59" s="21">
        <v>4</v>
      </c>
      <c r="AW59" s="23"/>
    </row>
    <row r="60" spans="1:49" s="14" customFormat="1" ht="41.25" customHeight="1">
      <c r="A60" s="1" t="s">
        <v>9</v>
      </c>
      <c r="B60" s="3" t="s">
        <v>108</v>
      </c>
      <c r="C60" s="1" t="s">
        <v>46</v>
      </c>
      <c r="D60" s="18">
        <f t="shared" si="28"/>
        <v>100</v>
      </c>
      <c r="E60" s="18">
        <f t="shared" si="29"/>
        <v>45</v>
      </c>
      <c r="F60" s="19">
        <f t="shared" si="30"/>
        <v>15</v>
      </c>
      <c r="G60" s="19">
        <f aca="true" t="shared" si="33" ref="G60:G66">SUM(O60,S60,W60,AA60,AE60,AI60)</f>
        <v>15</v>
      </c>
      <c r="H60" s="20"/>
      <c r="I60" s="20">
        <v>15</v>
      </c>
      <c r="J60" s="20"/>
      <c r="K60" s="20"/>
      <c r="L60" s="19">
        <f t="shared" si="31"/>
        <v>15</v>
      </c>
      <c r="M60" s="18">
        <f t="shared" si="32"/>
        <v>55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>
        <v>15</v>
      </c>
      <c r="AI60" s="21">
        <v>15</v>
      </c>
      <c r="AJ60" s="21">
        <v>15</v>
      </c>
      <c r="AK60" s="21">
        <v>55</v>
      </c>
      <c r="AL60" s="21"/>
      <c r="AM60" s="21"/>
      <c r="AN60" s="21"/>
      <c r="AO60" s="21"/>
      <c r="AP60" s="21"/>
      <c r="AQ60" s="21">
        <v>4</v>
      </c>
      <c r="AR60" s="21">
        <v>2</v>
      </c>
      <c r="AS60" s="21">
        <v>4</v>
      </c>
      <c r="AT60" s="21"/>
      <c r="AU60" s="21">
        <v>4</v>
      </c>
      <c r="AW60" s="23"/>
    </row>
    <row r="61" spans="1:47" s="14" customFormat="1" ht="34.5">
      <c r="A61" s="1" t="s">
        <v>11</v>
      </c>
      <c r="B61" s="3" t="s">
        <v>99</v>
      </c>
      <c r="C61" s="1" t="s">
        <v>46</v>
      </c>
      <c r="D61" s="18">
        <f t="shared" si="28"/>
        <v>125</v>
      </c>
      <c r="E61" s="18">
        <f t="shared" si="29"/>
        <v>60</v>
      </c>
      <c r="F61" s="19">
        <f t="shared" si="30"/>
        <v>10</v>
      </c>
      <c r="G61" s="19">
        <f t="shared" si="33"/>
        <v>30</v>
      </c>
      <c r="H61" s="20">
        <v>30</v>
      </c>
      <c r="I61" s="20"/>
      <c r="J61" s="20"/>
      <c r="K61" s="20"/>
      <c r="L61" s="19">
        <f t="shared" si="31"/>
        <v>20</v>
      </c>
      <c r="M61" s="18">
        <f t="shared" si="32"/>
        <v>65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36"/>
      <c r="AB61" s="36"/>
      <c r="AC61" s="36"/>
      <c r="AD61" s="21"/>
      <c r="AE61" s="21"/>
      <c r="AF61" s="21"/>
      <c r="AG61" s="21"/>
      <c r="AH61" s="21">
        <v>10</v>
      </c>
      <c r="AI61" s="21">
        <v>30</v>
      </c>
      <c r="AJ61" s="21">
        <v>20</v>
      </c>
      <c r="AK61" s="21">
        <v>65</v>
      </c>
      <c r="AL61" s="21"/>
      <c r="AM61" s="21"/>
      <c r="AN61" s="21"/>
      <c r="AO61" s="21"/>
      <c r="AP61" s="21"/>
      <c r="AQ61" s="21">
        <v>5</v>
      </c>
      <c r="AR61" s="37">
        <v>3</v>
      </c>
      <c r="AS61" s="21">
        <v>5</v>
      </c>
      <c r="AT61" s="21"/>
      <c r="AU61" s="21">
        <v>5</v>
      </c>
    </row>
    <row r="62" spans="1:47" s="14" customFormat="1" ht="34.5">
      <c r="A62" s="1" t="s">
        <v>13</v>
      </c>
      <c r="B62" s="3" t="s">
        <v>103</v>
      </c>
      <c r="C62" s="1" t="s">
        <v>50</v>
      </c>
      <c r="D62" s="18">
        <f t="shared" si="28"/>
        <v>75</v>
      </c>
      <c r="E62" s="18">
        <f t="shared" si="29"/>
        <v>60</v>
      </c>
      <c r="F62" s="19">
        <f t="shared" si="30"/>
        <v>15</v>
      </c>
      <c r="G62" s="19">
        <f t="shared" si="33"/>
        <v>30</v>
      </c>
      <c r="H62" s="20"/>
      <c r="I62" s="20">
        <v>30</v>
      </c>
      <c r="J62" s="20"/>
      <c r="K62" s="20"/>
      <c r="L62" s="19">
        <f t="shared" si="31"/>
        <v>15</v>
      </c>
      <c r="M62" s="18">
        <f t="shared" si="32"/>
        <v>15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>
        <v>15</v>
      </c>
      <c r="AE62" s="21">
        <v>30</v>
      </c>
      <c r="AF62" s="21">
        <v>15</v>
      </c>
      <c r="AG62" s="21">
        <v>15</v>
      </c>
      <c r="AH62" s="21"/>
      <c r="AI62" s="21"/>
      <c r="AJ62" s="21"/>
      <c r="AK62" s="21"/>
      <c r="AL62" s="21"/>
      <c r="AM62" s="21"/>
      <c r="AN62" s="21"/>
      <c r="AO62" s="21"/>
      <c r="AP62" s="21">
        <v>3</v>
      </c>
      <c r="AQ62" s="21"/>
      <c r="AR62" s="21">
        <v>3</v>
      </c>
      <c r="AS62" s="21">
        <v>3</v>
      </c>
      <c r="AT62" s="21"/>
      <c r="AU62" s="21">
        <v>3</v>
      </c>
    </row>
    <row r="63" spans="1:47" s="14" customFormat="1" ht="48.75">
      <c r="A63" s="1" t="s">
        <v>15</v>
      </c>
      <c r="B63" s="3" t="s">
        <v>110</v>
      </c>
      <c r="C63" s="1" t="s">
        <v>47</v>
      </c>
      <c r="D63" s="18">
        <f t="shared" si="28"/>
        <v>100</v>
      </c>
      <c r="E63" s="18">
        <f t="shared" si="29"/>
        <v>25</v>
      </c>
      <c r="F63" s="19">
        <f t="shared" si="30"/>
        <v>0</v>
      </c>
      <c r="G63" s="19">
        <f t="shared" si="33"/>
        <v>15</v>
      </c>
      <c r="H63" s="20"/>
      <c r="I63" s="20">
        <v>15</v>
      </c>
      <c r="J63" s="20"/>
      <c r="K63" s="20"/>
      <c r="L63" s="19">
        <f t="shared" si="31"/>
        <v>10</v>
      </c>
      <c r="M63" s="18">
        <f t="shared" si="32"/>
        <v>75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>
        <v>15</v>
      </c>
      <c r="AF63" s="21">
        <v>10</v>
      </c>
      <c r="AG63" s="21">
        <v>75</v>
      </c>
      <c r="AH63" s="21"/>
      <c r="AI63" s="21"/>
      <c r="AJ63" s="21"/>
      <c r="AK63" s="21"/>
      <c r="AL63" s="21"/>
      <c r="AM63" s="21"/>
      <c r="AN63" s="21"/>
      <c r="AO63" s="21"/>
      <c r="AP63" s="21">
        <v>4</v>
      </c>
      <c r="AQ63" s="21"/>
      <c r="AR63" s="21">
        <v>1</v>
      </c>
      <c r="AS63" s="21">
        <v>4</v>
      </c>
      <c r="AT63" s="21"/>
      <c r="AU63" s="21">
        <v>4</v>
      </c>
    </row>
    <row r="64" spans="1:47" s="14" customFormat="1" ht="33.75" customHeight="1">
      <c r="A64" s="1" t="s">
        <v>16</v>
      </c>
      <c r="B64" s="3" t="s">
        <v>109</v>
      </c>
      <c r="C64" s="1" t="s">
        <v>46</v>
      </c>
      <c r="D64" s="31">
        <f t="shared" si="28"/>
        <v>125</v>
      </c>
      <c r="E64" s="18">
        <f t="shared" si="29"/>
        <v>50</v>
      </c>
      <c r="F64" s="19">
        <f t="shared" si="30"/>
        <v>0</v>
      </c>
      <c r="G64" s="19">
        <f t="shared" si="33"/>
        <v>30</v>
      </c>
      <c r="H64" s="20"/>
      <c r="I64" s="20">
        <v>30</v>
      </c>
      <c r="J64" s="20"/>
      <c r="K64" s="20"/>
      <c r="L64" s="19">
        <f t="shared" si="31"/>
        <v>20</v>
      </c>
      <c r="M64" s="18">
        <f t="shared" si="32"/>
        <v>75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>
        <v>30</v>
      </c>
      <c r="AJ64" s="21">
        <v>20</v>
      </c>
      <c r="AK64" s="21">
        <v>75</v>
      </c>
      <c r="AL64" s="21"/>
      <c r="AM64" s="21"/>
      <c r="AN64" s="21"/>
      <c r="AO64" s="21"/>
      <c r="AP64" s="21"/>
      <c r="AQ64" s="21">
        <v>5</v>
      </c>
      <c r="AR64" s="21">
        <v>2</v>
      </c>
      <c r="AS64" s="21">
        <v>5</v>
      </c>
      <c r="AT64" s="21"/>
      <c r="AU64" s="21">
        <v>5</v>
      </c>
    </row>
    <row r="65" spans="1:47" s="14" customFormat="1" ht="34.5">
      <c r="A65" s="1" t="s">
        <v>17</v>
      </c>
      <c r="B65" s="3" t="s">
        <v>102</v>
      </c>
      <c r="C65" s="1" t="s">
        <v>47</v>
      </c>
      <c r="D65" s="31">
        <f t="shared" si="28"/>
        <v>75</v>
      </c>
      <c r="E65" s="18">
        <f t="shared" si="29"/>
        <v>45</v>
      </c>
      <c r="F65" s="19">
        <f t="shared" si="30"/>
        <v>0</v>
      </c>
      <c r="G65" s="19">
        <f t="shared" si="33"/>
        <v>30</v>
      </c>
      <c r="H65" s="20"/>
      <c r="I65" s="20">
        <v>30</v>
      </c>
      <c r="J65" s="20"/>
      <c r="K65" s="20"/>
      <c r="L65" s="19">
        <f t="shared" si="31"/>
        <v>15</v>
      </c>
      <c r="M65" s="18">
        <f t="shared" si="32"/>
        <v>30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>
        <v>30</v>
      </c>
      <c r="AF65" s="21">
        <v>15</v>
      </c>
      <c r="AG65" s="21">
        <v>30</v>
      </c>
      <c r="AH65" s="21"/>
      <c r="AI65" s="21"/>
      <c r="AJ65" s="21"/>
      <c r="AK65" s="21"/>
      <c r="AL65" s="21"/>
      <c r="AM65" s="21"/>
      <c r="AN65" s="21"/>
      <c r="AO65" s="21"/>
      <c r="AP65" s="21">
        <v>3</v>
      </c>
      <c r="AQ65" s="21"/>
      <c r="AR65" s="21">
        <v>2</v>
      </c>
      <c r="AS65" s="21">
        <v>3</v>
      </c>
      <c r="AT65" s="21"/>
      <c r="AU65" s="21">
        <v>3</v>
      </c>
    </row>
    <row r="66" spans="1:47" s="14" customFormat="1" ht="34.5">
      <c r="A66" s="1" t="s">
        <v>18</v>
      </c>
      <c r="B66" s="3" t="s">
        <v>107</v>
      </c>
      <c r="C66" s="1" t="s">
        <v>47</v>
      </c>
      <c r="D66" s="31">
        <f t="shared" si="28"/>
        <v>75</v>
      </c>
      <c r="E66" s="18">
        <f t="shared" si="29"/>
        <v>40</v>
      </c>
      <c r="F66" s="19">
        <f t="shared" si="30"/>
        <v>0</v>
      </c>
      <c r="G66" s="19">
        <f t="shared" si="33"/>
        <v>30</v>
      </c>
      <c r="H66" s="20"/>
      <c r="I66" s="20">
        <v>15</v>
      </c>
      <c r="J66" s="20">
        <v>15</v>
      </c>
      <c r="K66" s="20"/>
      <c r="L66" s="19">
        <f t="shared" si="31"/>
        <v>10</v>
      </c>
      <c r="M66" s="18">
        <f t="shared" si="32"/>
        <v>35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>
        <v>30</v>
      </c>
      <c r="AF66" s="21">
        <v>10</v>
      </c>
      <c r="AG66" s="21">
        <v>35</v>
      </c>
      <c r="AH66" s="21"/>
      <c r="AI66" s="21"/>
      <c r="AJ66" s="21"/>
      <c r="AK66" s="21"/>
      <c r="AL66" s="21"/>
      <c r="AM66" s="21"/>
      <c r="AN66" s="21"/>
      <c r="AO66" s="21"/>
      <c r="AP66" s="21">
        <v>3</v>
      </c>
      <c r="AQ66" s="21"/>
      <c r="AR66" s="21">
        <v>2</v>
      </c>
      <c r="AS66" s="21">
        <v>3</v>
      </c>
      <c r="AT66" s="21"/>
      <c r="AU66" s="21">
        <v>3</v>
      </c>
    </row>
    <row r="67" spans="1:47" s="14" customFormat="1" ht="34.5">
      <c r="A67" s="1" t="s">
        <v>19</v>
      </c>
      <c r="B67" s="3" t="s">
        <v>105</v>
      </c>
      <c r="C67" s="1" t="s">
        <v>104</v>
      </c>
      <c r="D67" s="31">
        <f t="shared" si="28"/>
        <v>225</v>
      </c>
      <c r="E67" s="18">
        <f t="shared" si="29"/>
        <v>100</v>
      </c>
      <c r="F67" s="19">
        <f t="shared" si="30"/>
        <v>15</v>
      </c>
      <c r="G67" s="19">
        <f>SUM(O67,S67,W67,AA67,AE67,AI67)</f>
        <v>50</v>
      </c>
      <c r="H67" s="20"/>
      <c r="I67" s="20"/>
      <c r="J67" s="20">
        <v>50</v>
      </c>
      <c r="K67" s="20"/>
      <c r="L67" s="19">
        <f t="shared" si="31"/>
        <v>35</v>
      </c>
      <c r="M67" s="18">
        <f t="shared" si="32"/>
        <v>125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>
        <v>15</v>
      </c>
      <c r="AE67" s="21">
        <v>30</v>
      </c>
      <c r="AF67" s="21">
        <v>15</v>
      </c>
      <c r="AG67" s="21">
        <v>40</v>
      </c>
      <c r="AH67" s="21"/>
      <c r="AI67" s="21">
        <v>20</v>
      </c>
      <c r="AJ67" s="21">
        <v>20</v>
      </c>
      <c r="AK67" s="21">
        <v>85</v>
      </c>
      <c r="AL67" s="21"/>
      <c r="AM67" s="21"/>
      <c r="AN67" s="21"/>
      <c r="AO67" s="21"/>
      <c r="AP67" s="21">
        <v>4</v>
      </c>
      <c r="AQ67" s="21">
        <v>5</v>
      </c>
      <c r="AR67" s="21">
        <v>4</v>
      </c>
      <c r="AS67" s="21">
        <v>9</v>
      </c>
      <c r="AT67" s="21"/>
      <c r="AU67" s="21">
        <v>9</v>
      </c>
    </row>
    <row r="68" spans="1:47" s="14" customFormat="1" ht="34.5">
      <c r="A68" s="140" t="s">
        <v>114</v>
      </c>
      <c r="B68" s="140"/>
      <c r="C68" s="140"/>
      <c r="D68" s="141">
        <f aca="true" t="shared" si="34" ref="D68:AU68">SUM(D8,D15,D22,D48)</f>
        <v>4730</v>
      </c>
      <c r="E68" s="141">
        <f t="shared" si="34"/>
        <v>2255</v>
      </c>
      <c r="F68" s="141">
        <f t="shared" si="34"/>
        <v>455</v>
      </c>
      <c r="G68" s="141">
        <f t="shared" si="34"/>
        <v>1345</v>
      </c>
      <c r="H68" s="141">
        <f t="shared" si="34"/>
        <v>360</v>
      </c>
      <c r="I68" s="141">
        <f t="shared" si="34"/>
        <v>920</v>
      </c>
      <c r="J68" s="141">
        <f t="shared" si="34"/>
        <v>65</v>
      </c>
      <c r="K68" s="141">
        <f t="shared" si="34"/>
        <v>0</v>
      </c>
      <c r="L68" s="141">
        <f t="shared" si="34"/>
        <v>455</v>
      </c>
      <c r="M68" s="128">
        <f t="shared" si="34"/>
        <v>2475</v>
      </c>
      <c r="N68" s="18">
        <f t="shared" si="34"/>
        <v>90</v>
      </c>
      <c r="O68" s="18">
        <f t="shared" si="34"/>
        <v>270</v>
      </c>
      <c r="P68" s="18">
        <f t="shared" si="34"/>
        <v>85</v>
      </c>
      <c r="Q68" s="18">
        <f t="shared" si="34"/>
        <v>360</v>
      </c>
      <c r="R68" s="18">
        <f t="shared" si="34"/>
        <v>125</v>
      </c>
      <c r="S68" s="18">
        <f t="shared" si="34"/>
        <v>220</v>
      </c>
      <c r="T68" s="18">
        <f t="shared" si="34"/>
        <v>75</v>
      </c>
      <c r="U68" s="18">
        <f t="shared" si="34"/>
        <v>415</v>
      </c>
      <c r="V68" s="18">
        <f t="shared" si="34"/>
        <v>90</v>
      </c>
      <c r="W68" s="18">
        <f t="shared" si="34"/>
        <v>210</v>
      </c>
      <c r="X68" s="18">
        <f t="shared" si="34"/>
        <v>55</v>
      </c>
      <c r="Y68" s="18">
        <f t="shared" si="34"/>
        <v>415</v>
      </c>
      <c r="Z68" s="18">
        <f t="shared" si="34"/>
        <v>120</v>
      </c>
      <c r="AA68" s="18">
        <f t="shared" si="34"/>
        <v>240</v>
      </c>
      <c r="AB68" s="18">
        <f t="shared" si="34"/>
        <v>65</v>
      </c>
      <c r="AC68" s="18">
        <f t="shared" si="34"/>
        <v>355</v>
      </c>
      <c r="AD68" s="18">
        <f t="shared" si="34"/>
        <v>30</v>
      </c>
      <c r="AE68" s="18">
        <f t="shared" si="34"/>
        <v>225</v>
      </c>
      <c r="AF68" s="18">
        <f t="shared" si="34"/>
        <v>90</v>
      </c>
      <c r="AG68" s="18">
        <f t="shared" si="34"/>
        <v>425</v>
      </c>
      <c r="AH68" s="18">
        <f t="shared" si="34"/>
        <v>0</v>
      </c>
      <c r="AI68" s="18">
        <f t="shared" si="34"/>
        <v>180</v>
      </c>
      <c r="AJ68" s="18">
        <f t="shared" si="34"/>
        <v>85</v>
      </c>
      <c r="AK68" s="18">
        <f t="shared" si="34"/>
        <v>505</v>
      </c>
      <c r="AL68" s="18">
        <f t="shared" si="34"/>
        <v>30</v>
      </c>
      <c r="AM68" s="18">
        <f t="shared" si="34"/>
        <v>30</v>
      </c>
      <c r="AN68" s="18">
        <f t="shared" si="34"/>
        <v>30</v>
      </c>
      <c r="AO68" s="18">
        <f t="shared" si="34"/>
        <v>30</v>
      </c>
      <c r="AP68" s="18">
        <f t="shared" si="34"/>
        <v>30</v>
      </c>
      <c r="AQ68" s="18">
        <f t="shared" si="34"/>
        <v>30</v>
      </c>
      <c r="AR68" s="141">
        <f t="shared" si="34"/>
        <v>92</v>
      </c>
      <c r="AS68" s="141">
        <f t="shared" si="34"/>
        <v>144</v>
      </c>
      <c r="AT68" s="141">
        <f t="shared" si="34"/>
        <v>18</v>
      </c>
      <c r="AU68" s="141">
        <f t="shared" si="34"/>
        <v>68</v>
      </c>
    </row>
    <row r="69" spans="1:47" s="14" customFormat="1" ht="34.5">
      <c r="A69" s="140"/>
      <c r="B69" s="140"/>
      <c r="C69" s="140"/>
      <c r="D69" s="141"/>
      <c r="E69" s="141"/>
      <c r="F69" s="141"/>
      <c r="G69" s="141"/>
      <c r="H69" s="141"/>
      <c r="I69" s="141"/>
      <c r="J69" s="141"/>
      <c r="K69" s="141"/>
      <c r="L69" s="141"/>
      <c r="M69" s="128"/>
      <c r="N69" s="141">
        <f>SUM(N68:Q68)</f>
        <v>805</v>
      </c>
      <c r="O69" s="141"/>
      <c r="P69" s="141"/>
      <c r="Q69" s="141"/>
      <c r="R69" s="141">
        <f>SUM(R68:U68)</f>
        <v>835</v>
      </c>
      <c r="S69" s="141"/>
      <c r="T69" s="141"/>
      <c r="U69" s="141"/>
      <c r="V69" s="141">
        <f>SUM(V68:Y68)</f>
        <v>770</v>
      </c>
      <c r="W69" s="141"/>
      <c r="X69" s="141"/>
      <c r="Y69" s="141"/>
      <c r="Z69" s="141">
        <f>SUM(Z68:AC68)</f>
        <v>780</v>
      </c>
      <c r="AA69" s="141"/>
      <c r="AB69" s="141"/>
      <c r="AC69" s="141"/>
      <c r="AD69" s="141">
        <f>SUM(AD68:AG68)</f>
        <v>770</v>
      </c>
      <c r="AE69" s="141"/>
      <c r="AF69" s="141"/>
      <c r="AG69" s="141"/>
      <c r="AH69" s="141">
        <f>SUM(AH68:AK68)</f>
        <v>770</v>
      </c>
      <c r="AI69" s="141"/>
      <c r="AJ69" s="141"/>
      <c r="AK69" s="141"/>
      <c r="AL69" s="141">
        <f>SUM(AL68:AQ68)</f>
        <v>180</v>
      </c>
      <c r="AM69" s="141"/>
      <c r="AN69" s="141"/>
      <c r="AO69" s="141"/>
      <c r="AP69" s="141"/>
      <c r="AQ69" s="141"/>
      <c r="AR69" s="141"/>
      <c r="AS69" s="141"/>
      <c r="AT69" s="141"/>
      <c r="AU69" s="141"/>
    </row>
    <row r="70" spans="1:47" s="14" customFormat="1" ht="34.5">
      <c r="A70" s="134" t="s">
        <v>113</v>
      </c>
      <c r="B70" s="135"/>
      <c r="C70" s="136"/>
      <c r="D70" s="132">
        <f aca="true" t="shared" si="35" ref="D70:AU70">SUM(D8,D15,D22,D58)</f>
        <v>4730</v>
      </c>
      <c r="E70" s="132">
        <f t="shared" si="35"/>
        <v>2255</v>
      </c>
      <c r="F70" s="132">
        <f t="shared" si="35"/>
        <v>480</v>
      </c>
      <c r="G70" s="132">
        <f t="shared" si="35"/>
        <v>1320</v>
      </c>
      <c r="H70" s="132">
        <f t="shared" si="35"/>
        <v>390</v>
      </c>
      <c r="I70" s="132">
        <f t="shared" si="35"/>
        <v>835</v>
      </c>
      <c r="J70" s="132">
        <f t="shared" si="35"/>
        <v>95</v>
      </c>
      <c r="K70" s="132">
        <f t="shared" si="35"/>
        <v>0</v>
      </c>
      <c r="L70" s="132">
        <f t="shared" si="35"/>
        <v>455</v>
      </c>
      <c r="M70" s="150">
        <f t="shared" si="35"/>
        <v>2475</v>
      </c>
      <c r="N70" s="18">
        <f t="shared" si="35"/>
        <v>90</v>
      </c>
      <c r="O70" s="18">
        <f t="shared" si="35"/>
        <v>270</v>
      </c>
      <c r="P70" s="18">
        <f t="shared" si="35"/>
        <v>85</v>
      </c>
      <c r="Q70" s="18">
        <f t="shared" si="35"/>
        <v>360</v>
      </c>
      <c r="R70" s="18">
        <f t="shared" si="35"/>
        <v>125</v>
      </c>
      <c r="S70" s="18">
        <f t="shared" si="35"/>
        <v>220</v>
      </c>
      <c r="T70" s="18">
        <f t="shared" si="35"/>
        <v>75</v>
      </c>
      <c r="U70" s="18">
        <f t="shared" si="35"/>
        <v>415</v>
      </c>
      <c r="V70" s="18">
        <f t="shared" si="35"/>
        <v>90</v>
      </c>
      <c r="W70" s="18">
        <f t="shared" si="35"/>
        <v>210</v>
      </c>
      <c r="X70" s="18">
        <f t="shared" si="35"/>
        <v>55</v>
      </c>
      <c r="Y70" s="18">
        <f t="shared" si="35"/>
        <v>415</v>
      </c>
      <c r="Z70" s="18">
        <f t="shared" si="35"/>
        <v>120</v>
      </c>
      <c r="AA70" s="18">
        <f t="shared" si="35"/>
        <v>240</v>
      </c>
      <c r="AB70" s="18">
        <f t="shared" si="35"/>
        <v>65</v>
      </c>
      <c r="AC70" s="18">
        <f t="shared" si="35"/>
        <v>355</v>
      </c>
      <c r="AD70" s="18">
        <f t="shared" si="35"/>
        <v>30</v>
      </c>
      <c r="AE70" s="18">
        <f t="shared" si="35"/>
        <v>225</v>
      </c>
      <c r="AF70" s="18">
        <f t="shared" si="35"/>
        <v>85</v>
      </c>
      <c r="AG70" s="18">
        <f t="shared" si="35"/>
        <v>430</v>
      </c>
      <c r="AH70" s="18">
        <f t="shared" si="35"/>
        <v>25</v>
      </c>
      <c r="AI70" s="18">
        <f t="shared" si="35"/>
        <v>155</v>
      </c>
      <c r="AJ70" s="18">
        <f t="shared" si="35"/>
        <v>90</v>
      </c>
      <c r="AK70" s="18">
        <f t="shared" si="35"/>
        <v>500</v>
      </c>
      <c r="AL70" s="18">
        <f t="shared" si="35"/>
        <v>30</v>
      </c>
      <c r="AM70" s="18">
        <f t="shared" si="35"/>
        <v>30</v>
      </c>
      <c r="AN70" s="18">
        <f t="shared" si="35"/>
        <v>30</v>
      </c>
      <c r="AO70" s="18">
        <f t="shared" si="35"/>
        <v>30</v>
      </c>
      <c r="AP70" s="18">
        <f t="shared" si="35"/>
        <v>30</v>
      </c>
      <c r="AQ70" s="18">
        <f t="shared" si="35"/>
        <v>30</v>
      </c>
      <c r="AR70" s="132">
        <f t="shared" si="35"/>
        <v>92</v>
      </c>
      <c r="AS70" s="132">
        <f t="shared" si="35"/>
        <v>144</v>
      </c>
      <c r="AT70" s="132">
        <f t="shared" si="35"/>
        <v>18</v>
      </c>
      <c r="AU70" s="132">
        <f t="shared" si="35"/>
        <v>68</v>
      </c>
    </row>
    <row r="71" spans="1:47" s="14" customFormat="1" ht="34.5">
      <c r="A71" s="137"/>
      <c r="B71" s="138"/>
      <c r="C71" s="139"/>
      <c r="D71" s="133"/>
      <c r="E71" s="133"/>
      <c r="F71" s="133"/>
      <c r="G71" s="133"/>
      <c r="H71" s="133"/>
      <c r="I71" s="133"/>
      <c r="J71" s="133"/>
      <c r="K71" s="133"/>
      <c r="L71" s="133"/>
      <c r="M71" s="151"/>
      <c r="N71" s="129">
        <f>SUM(N70:Q70)</f>
        <v>805</v>
      </c>
      <c r="O71" s="130"/>
      <c r="P71" s="130"/>
      <c r="Q71" s="131"/>
      <c r="R71" s="129">
        <f>SUM(R70:U70)</f>
        <v>835</v>
      </c>
      <c r="S71" s="130"/>
      <c r="T71" s="130"/>
      <c r="U71" s="131"/>
      <c r="V71" s="129">
        <f>SUM(V70:Y70)</f>
        <v>770</v>
      </c>
      <c r="W71" s="130"/>
      <c r="X71" s="130"/>
      <c r="Y71" s="131"/>
      <c r="Z71" s="129">
        <f>SUM(Z70:AC70)</f>
        <v>780</v>
      </c>
      <c r="AA71" s="130"/>
      <c r="AB71" s="130"/>
      <c r="AC71" s="131"/>
      <c r="AD71" s="129">
        <f>SUM(AD70:AG70)</f>
        <v>770</v>
      </c>
      <c r="AE71" s="130"/>
      <c r="AF71" s="130"/>
      <c r="AG71" s="131"/>
      <c r="AH71" s="129">
        <f>SUM(AH70:AK70)</f>
        <v>770</v>
      </c>
      <c r="AI71" s="130"/>
      <c r="AJ71" s="130"/>
      <c r="AK71" s="131"/>
      <c r="AL71" s="129">
        <f>SUM(AL70:AQ70)</f>
        <v>180</v>
      </c>
      <c r="AM71" s="130"/>
      <c r="AN71" s="130"/>
      <c r="AO71" s="130"/>
      <c r="AP71" s="130"/>
      <c r="AQ71" s="131"/>
      <c r="AR71" s="133"/>
      <c r="AS71" s="133"/>
      <c r="AT71" s="133"/>
      <c r="AU71" s="133"/>
    </row>
    <row r="72" spans="1:47" s="14" customFormat="1" ht="18" customHeight="1">
      <c r="A72" s="38"/>
      <c r="B72" s="38"/>
      <c r="C72" s="38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</row>
    <row r="73" spans="1:47" s="14" customFormat="1" ht="34.5">
      <c r="A73" s="40"/>
      <c r="B73" s="38"/>
      <c r="C73" s="38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41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</row>
    <row r="74" spans="1:47" s="14" customFormat="1" ht="34.5">
      <c r="A74" s="40"/>
      <c r="B74" s="38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41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</row>
    <row r="75" spans="1:47" s="14" customFormat="1" ht="34.5">
      <c r="A75" s="40"/>
      <c r="B75" s="38"/>
      <c r="C75" s="38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41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</row>
    <row r="76" spans="1:47" ht="24">
      <c r="A76" s="40"/>
      <c r="B76" s="38"/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41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</row>
    <row r="77" spans="1:47" ht="24">
      <c r="A77" s="40"/>
      <c r="B77" s="38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41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</row>
    <row r="78" spans="1:47" ht="24">
      <c r="A78" s="43"/>
      <c r="B78" s="44"/>
      <c r="C78" s="44"/>
      <c r="D78" s="45"/>
      <c r="E78" s="45"/>
      <c r="F78" s="45"/>
      <c r="G78" s="45"/>
      <c r="H78" s="45"/>
      <c r="I78" s="45"/>
      <c r="J78" s="45"/>
      <c r="K78" s="45"/>
      <c r="L78" s="39"/>
      <c r="M78" s="39"/>
      <c r="N78" s="39"/>
      <c r="O78" s="39"/>
      <c r="P78" s="39"/>
      <c r="Q78" s="39"/>
      <c r="R78" s="39"/>
      <c r="S78" s="41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</row>
    <row r="79" spans="1:47" ht="24">
      <c r="A79" s="46"/>
      <c r="B79" s="38"/>
      <c r="C79" s="3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41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</row>
    <row r="80" spans="1:47" ht="24">
      <c r="A80" s="46"/>
      <c r="B80" s="38"/>
      <c r="C80" s="38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41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</row>
    <row r="81" spans="1:47" ht="24">
      <c r="A81" s="46"/>
      <c r="B81" s="38"/>
      <c r="C81" s="38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41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</row>
    <row r="82" spans="1:47" ht="24">
      <c r="A82" s="40"/>
      <c r="B82" s="38"/>
      <c r="C82" s="38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41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</row>
    <row r="83" spans="1:47" ht="24">
      <c r="A83" s="40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41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</row>
    <row r="84" spans="1:47" ht="24">
      <c r="A84" s="40"/>
      <c r="B84" s="38"/>
      <c r="C84" s="38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41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</row>
    <row r="85" spans="1:47" ht="24">
      <c r="A85" s="40"/>
      <c r="B85" s="38"/>
      <c r="C85" s="3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</row>
    <row r="86" ht="34.5">
      <c r="A86" s="40"/>
    </row>
    <row r="87" ht="34.5">
      <c r="A87" s="40"/>
    </row>
    <row r="88" ht="34.5">
      <c r="E88" s="52"/>
    </row>
    <row r="89" ht="34.5">
      <c r="E89" s="52"/>
    </row>
    <row r="90" spans="5:6" ht="34.5">
      <c r="E90" s="52"/>
      <c r="F90" s="52"/>
    </row>
  </sheetData>
  <sheetProtection/>
  <mergeCells count="83">
    <mergeCell ref="AT6:AT7"/>
    <mergeCell ref="AT68:AT69"/>
    <mergeCell ref="AQ6:AQ7"/>
    <mergeCell ref="J70:J71"/>
    <mergeCell ref="K70:K71"/>
    <mergeCell ref="AD71:AG71"/>
    <mergeCell ref="M5:M7"/>
    <mergeCell ref="V5:AC5"/>
    <mergeCell ref="Z6:AC6"/>
    <mergeCell ref="L5:L7"/>
    <mergeCell ref="AU70:AU71"/>
    <mergeCell ref="AU68:AU69"/>
    <mergeCell ref="I70:I71"/>
    <mergeCell ref="AT70:AT71"/>
    <mergeCell ref="J68:J69"/>
    <mergeCell ref="H68:H69"/>
    <mergeCell ref="K68:K69"/>
    <mergeCell ref="R71:U71"/>
    <mergeCell ref="L70:L71"/>
    <mergeCell ref="M70:M71"/>
    <mergeCell ref="G5:G7"/>
    <mergeCell ref="AD6:AG6"/>
    <mergeCell ref="D70:D71"/>
    <mergeCell ref="F70:F71"/>
    <mergeCell ref="G70:G71"/>
    <mergeCell ref="E70:E71"/>
    <mergeCell ref="H70:H71"/>
    <mergeCell ref="J5:J7"/>
    <mergeCell ref="N5:U5"/>
    <mergeCell ref="K5:K7"/>
    <mergeCell ref="AL4:AU4"/>
    <mergeCell ref="AL5:AQ5"/>
    <mergeCell ref="AR5:AU5"/>
    <mergeCell ref="AL6:AL7"/>
    <mergeCell ref="AM6:AM7"/>
    <mergeCell ref="AN6:AN7"/>
    <mergeCell ref="AP6:AP7"/>
    <mergeCell ref="AU6:AU7"/>
    <mergeCell ref="AO6:AO7"/>
    <mergeCell ref="AR6:AR7"/>
    <mergeCell ref="N4:AK4"/>
    <mergeCell ref="N6:Q6"/>
    <mergeCell ref="R6:U6"/>
    <mergeCell ref="V6:Y6"/>
    <mergeCell ref="AD5:AK5"/>
    <mergeCell ref="AH6:AK6"/>
    <mergeCell ref="A1:M1"/>
    <mergeCell ref="A4:A7"/>
    <mergeCell ref="C4:C7"/>
    <mergeCell ref="D4:M4"/>
    <mergeCell ref="B4:B7"/>
    <mergeCell ref="D5:D7"/>
    <mergeCell ref="H5:H7"/>
    <mergeCell ref="I5:I7"/>
    <mergeCell ref="E5:E7"/>
    <mergeCell ref="F5:F7"/>
    <mergeCell ref="AS6:AS7"/>
    <mergeCell ref="Z69:AC69"/>
    <mergeCell ref="AR68:AR69"/>
    <mergeCell ref="N69:Q69"/>
    <mergeCell ref="V69:Y69"/>
    <mergeCell ref="AD69:AG69"/>
    <mergeCell ref="AH69:AK69"/>
    <mergeCell ref="AS68:AS69"/>
    <mergeCell ref="AL69:AQ69"/>
    <mergeCell ref="A68:C69"/>
    <mergeCell ref="D68:D69"/>
    <mergeCell ref="I68:I69"/>
    <mergeCell ref="L68:L69"/>
    <mergeCell ref="R69:U69"/>
    <mergeCell ref="G68:G69"/>
    <mergeCell ref="E68:E69"/>
    <mergeCell ref="F68:F69"/>
    <mergeCell ref="A2:H2"/>
    <mergeCell ref="M68:M69"/>
    <mergeCell ref="AL71:AQ71"/>
    <mergeCell ref="AR70:AR71"/>
    <mergeCell ref="AS70:AS71"/>
    <mergeCell ref="V71:Y71"/>
    <mergeCell ref="Z71:AC71"/>
    <mergeCell ref="AH71:AK71"/>
    <mergeCell ref="A70:C71"/>
    <mergeCell ref="N71:Q71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81"/>
  <sheetViews>
    <sheetView view="pageBreakPreview" zoomScale="29" zoomScaleNormal="33" zoomScaleSheetLayoutView="29" zoomScalePageLayoutView="0" workbookViewId="0" topLeftCell="A1">
      <pane xSplit="13" ySplit="8" topLeftCell="N9" activePane="bottomRight" state="frozen"/>
      <selection pane="topLeft" activeCell="A1" sqref="A1"/>
      <selection pane="topRight" activeCell="O1" sqref="O1"/>
      <selection pane="bottomLeft" activeCell="A9" sqref="A9"/>
      <selection pane="bottomRight" activeCell="B4" sqref="B4:B7"/>
    </sheetView>
  </sheetViews>
  <sheetFormatPr defaultColWidth="8.625" defaultRowHeight="12.75"/>
  <cols>
    <col min="1" max="1" width="15.00390625" style="50" customWidth="1"/>
    <col min="2" max="2" width="141.50390625" style="47" customWidth="1"/>
    <col min="3" max="3" width="29.50390625" style="48" customWidth="1"/>
    <col min="4" max="4" width="18.375" style="47" customWidth="1"/>
    <col min="5" max="5" width="16.375" style="47" customWidth="1"/>
    <col min="6" max="6" width="14.125" style="47" customWidth="1"/>
    <col min="7" max="7" width="14.50390625" style="47" customWidth="1"/>
    <col min="8" max="8" width="12.625" style="47" customWidth="1"/>
    <col min="9" max="11" width="11.50390625" style="47" customWidth="1"/>
    <col min="12" max="13" width="15.625" style="47" customWidth="1"/>
    <col min="14" max="37" width="11.50390625" style="49" customWidth="1"/>
    <col min="38" max="43" width="9.625" style="50" customWidth="1"/>
    <col min="44" max="44" width="10.625" style="51" customWidth="1"/>
    <col min="45" max="45" width="12.125" style="51" customWidth="1"/>
    <col min="46" max="46" width="9.625" style="51" customWidth="1"/>
    <col min="47" max="47" width="11.375" style="42" customWidth="1"/>
    <col min="48" max="49" width="8.625" style="42" customWidth="1"/>
    <col min="50" max="50" width="10.00390625" style="42" bestFit="1" customWidth="1"/>
    <col min="51" max="51" width="9.625" style="42" bestFit="1" customWidth="1"/>
    <col min="52" max="16384" width="8.625" style="42" customWidth="1"/>
  </cols>
  <sheetData>
    <row r="1" spans="1:46" s="13" customFormat="1" ht="51.75" customHeight="1">
      <c r="A1" s="144" t="s">
        <v>213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53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10"/>
      <c r="AM1" s="10"/>
      <c r="AN1" s="10"/>
      <c r="AO1" s="11"/>
      <c r="AP1" s="11"/>
      <c r="AQ1" s="11"/>
      <c r="AR1" s="12"/>
      <c r="AS1" s="12"/>
      <c r="AT1" s="12"/>
    </row>
    <row r="2" spans="1:46" s="13" customFormat="1" ht="37.5" customHeight="1">
      <c r="A2" s="127" t="s">
        <v>6</v>
      </c>
      <c r="B2" s="12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53"/>
      <c r="O2" s="9"/>
      <c r="P2" s="9"/>
      <c r="Q2" s="9"/>
      <c r="R2" s="9"/>
      <c r="S2" s="53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  <c r="AM2" s="10"/>
      <c r="AN2" s="10"/>
      <c r="AO2" s="11"/>
      <c r="AP2" s="11"/>
      <c r="AQ2" s="11"/>
      <c r="AR2" s="12"/>
      <c r="AS2" s="12"/>
      <c r="AT2" s="12"/>
    </row>
    <row r="3" spans="1:47" s="13" customFormat="1" ht="30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  <c r="AM3" s="10"/>
      <c r="AN3" s="10"/>
      <c r="AO3" s="11"/>
      <c r="AP3" s="11"/>
      <c r="AQ3" s="11"/>
      <c r="AR3" s="12"/>
      <c r="AS3" s="12"/>
      <c r="AT3" s="12"/>
      <c r="AU3" s="13" t="s">
        <v>218</v>
      </c>
    </row>
    <row r="4" spans="1:47" s="14" customFormat="1" ht="53.25" customHeight="1">
      <c r="A4" s="140" t="s">
        <v>0</v>
      </c>
      <c r="B4" s="140" t="s">
        <v>94</v>
      </c>
      <c r="C4" s="145" t="s">
        <v>93</v>
      </c>
      <c r="D4" s="140" t="s">
        <v>92</v>
      </c>
      <c r="E4" s="140"/>
      <c r="F4" s="140"/>
      <c r="G4" s="140"/>
      <c r="H4" s="140"/>
      <c r="I4" s="140"/>
      <c r="J4" s="140"/>
      <c r="K4" s="140"/>
      <c r="L4" s="140"/>
      <c r="M4" s="140"/>
      <c r="N4" s="140" t="s">
        <v>91</v>
      </c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 t="s">
        <v>90</v>
      </c>
      <c r="AM4" s="140"/>
      <c r="AN4" s="140"/>
      <c r="AO4" s="140"/>
      <c r="AP4" s="140"/>
      <c r="AQ4" s="140"/>
      <c r="AR4" s="140"/>
      <c r="AS4" s="140"/>
      <c r="AT4" s="140"/>
      <c r="AU4" s="140"/>
    </row>
    <row r="5" spans="1:47" s="14" customFormat="1" ht="53.25" customHeight="1">
      <c r="A5" s="140"/>
      <c r="B5" s="140"/>
      <c r="C5" s="145"/>
      <c r="D5" s="145" t="s">
        <v>89</v>
      </c>
      <c r="E5" s="145" t="s">
        <v>88</v>
      </c>
      <c r="F5" s="145" t="s">
        <v>87</v>
      </c>
      <c r="G5" s="145" t="s">
        <v>86</v>
      </c>
      <c r="H5" s="147" t="s">
        <v>85</v>
      </c>
      <c r="I5" s="147" t="s">
        <v>84</v>
      </c>
      <c r="J5" s="147" t="s">
        <v>83</v>
      </c>
      <c r="K5" s="147" t="s">
        <v>82</v>
      </c>
      <c r="L5" s="145" t="s">
        <v>81</v>
      </c>
      <c r="M5" s="145" t="s">
        <v>80</v>
      </c>
      <c r="N5" s="140" t="s">
        <v>79</v>
      </c>
      <c r="O5" s="140"/>
      <c r="P5" s="140"/>
      <c r="Q5" s="140"/>
      <c r="R5" s="140"/>
      <c r="S5" s="140"/>
      <c r="T5" s="140"/>
      <c r="U5" s="140"/>
      <c r="V5" s="140" t="s">
        <v>78</v>
      </c>
      <c r="W5" s="140"/>
      <c r="X5" s="140"/>
      <c r="Y5" s="140"/>
      <c r="Z5" s="140"/>
      <c r="AA5" s="140"/>
      <c r="AB5" s="140"/>
      <c r="AC5" s="140"/>
      <c r="AD5" s="140" t="s">
        <v>77</v>
      </c>
      <c r="AE5" s="140"/>
      <c r="AF5" s="140"/>
      <c r="AG5" s="140"/>
      <c r="AH5" s="140"/>
      <c r="AI5" s="140"/>
      <c r="AJ5" s="140"/>
      <c r="AK5" s="140"/>
      <c r="AL5" s="140" t="s">
        <v>76</v>
      </c>
      <c r="AM5" s="140"/>
      <c r="AN5" s="140"/>
      <c r="AO5" s="140"/>
      <c r="AP5" s="140"/>
      <c r="AQ5" s="140"/>
      <c r="AR5" s="140" t="s">
        <v>75</v>
      </c>
      <c r="AS5" s="140"/>
      <c r="AT5" s="140"/>
      <c r="AU5" s="140"/>
    </row>
    <row r="6" spans="1:47" s="14" customFormat="1" ht="52.5" customHeight="1">
      <c r="A6" s="140"/>
      <c r="B6" s="146"/>
      <c r="C6" s="145"/>
      <c r="D6" s="145"/>
      <c r="E6" s="145"/>
      <c r="F6" s="145"/>
      <c r="G6" s="145"/>
      <c r="H6" s="147"/>
      <c r="I6" s="147"/>
      <c r="J6" s="147"/>
      <c r="K6" s="147"/>
      <c r="L6" s="145"/>
      <c r="M6" s="145"/>
      <c r="N6" s="140" t="s">
        <v>74</v>
      </c>
      <c r="O6" s="140"/>
      <c r="P6" s="140"/>
      <c r="Q6" s="140"/>
      <c r="R6" s="140" t="s">
        <v>73</v>
      </c>
      <c r="S6" s="140"/>
      <c r="T6" s="140"/>
      <c r="U6" s="140"/>
      <c r="V6" s="140" t="s">
        <v>72</v>
      </c>
      <c r="W6" s="140"/>
      <c r="X6" s="140"/>
      <c r="Y6" s="140"/>
      <c r="Z6" s="140" t="s">
        <v>71</v>
      </c>
      <c r="AA6" s="140"/>
      <c r="AB6" s="140"/>
      <c r="AC6" s="140"/>
      <c r="AD6" s="140" t="s">
        <v>70</v>
      </c>
      <c r="AE6" s="140"/>
      <c r="AF6" s="140"/>
      <c r="AG6" s="140"/>
      <c r="AH6" s="140" t="s">
        <v>69</v>
      </c>
      <c r="AI6" s="140"/>
      <c r="AJ6" s="140"/>
      <c r="AK6" s="140"/>
      <c r="AL6" s="140" t="s">
        <v>68</v>
      </c>
      <c r="AM6" s="140" t="s">
        <v>67</v>
      </c>
      <c r="AN6" s="140" t="s">
        <v>66</v>
      </c>
      <c r="AO6" s="140" t="s">
        <v>65</v>
      </c>
      <c r="AP6" s="140" t="s">
        <v>64</v>
      </c>
      <c r="AQ6" s="140" t="s">
        <v>63</v>
      </c>
      <c r="AR6" s="148" t="s">
        <v>145</v>
      </c>
      <c r="AS6" s="142" t="s">
        <v>146</v>
      </c>
      <c r="AT6" s="148" t="s">
        <v>147</v>
      </c>
      <c r="AU6" s="148" t="s">
        <v>62</v>
      </c>
    </row>
    <row r="7" spans="1:47" s="14" customFormat="1" ht="324" customHeight="1">
      <c r="A7" s="140"/>
      <c r="B7" s="146"/>
      <c r="C7" s="145"/>
      <c r="D7" s="145"/>
      <c r="E7" s="145"/>
      <c r="F7" s="145"/>
      <c r="G7" s="145"/>
      <c r="H7" s="147"/>
      <c r="I7" s="147"/>
      <c r="J7" s="147"/>
      <c r="K7" s="147"/>
      <c r="L7" s="145"/>
      <c r="M7" s="145"/>
      <c r="N7" s="2" t="s">
        <v>61</v>
      </c>
      <c r="O7" s="2" t="s">
        <v>60</v>
      </c>
      <c r="P7" s="2" t="s">
        <v>59</v>
      </c>
      <c r="Q7" s="2" t="s">
        <v>58</v>
      </c>
      <c r="R7" s="2" t="s">
        <v>61</v>
      </c>
      <c r="S7" s="2" t="s">
        <v>60</v>
      </c>
      <c r="T7" s="2" t="s">
        <v>59</v>
      </c>
      <c r="U7" s="2" t="s">
        <v>58</v>
      </c>
      <c r="V7" s="2" t="s">
        <v>61</v>
      </c>
      <c r="W7" s="2" t="s">
        <v>60</v>
      </c>
      <c r="X7" s="2" t="s">
        <v>59</v>
      </c>
      <c r="Y7" s="2" t="s">
        <v>58</v>
      </c>
      <c r="Z7" s="2" t="s">
        <v>61</v>
      </c>
      <c r="AA7" s="2" t="s">
        <v>60</v>
      </c>
      <c r="AB7" s="2" t="s">
        <v>59</v>
      </c>
      <c r="AC7" s="2" t="s">
        <v>58</v>
      </c>
      <c r="AD7" s="2" t="s">
        <v>61</v>
      </c>
      <c r="AE7" s="2" t="s">
        <v>60</v>
      </c>
      <c r="AF7" s="2" t="s">
        <v>59</v>
      </c>
      <c r="AG7" s="2" t="s">
        <v>58</v>
      </c>
      <c r="AH7" s="2" t="s">
        <v>61</v>
      </c>
      <c r="AI7" s="2" t="s">
        <v>60</v>
      </c>
      <c r="AJ7" s="2" t="s">
        <v>59</v>
      </c>
      <c r="AK7" s="2" t="s">
        <v>58</v>
      </c>
      <c r="AL7" s="140"/>
      <c r="AM7" s="140"/>
      <c r="AN7" s="140"/>
      <c r="AO7" s="140"/>
      <c r="AP7" s="140"/>
      <c r="AQ7" s="140"/>
      <c r="AR7" s="149"/>
      <c r="AS7" s="143"/>
      <c r="AT7" s="152"/>
      <c r="AU7" s="149"/>
    </row>
    <row r="8" spans="1:47" s="17" customFormat="1" ht="44.25">
      <c r="A8" s="2" t="s">
        <v>57</v>
      </c>
      <c r="B8" s="15" t="s">
        <v>3</v>
      </c>
      <c r="C8" s="2"/>
      <c r="D8" s="16">
        <f>SUM(D9:D13)</f>
        <v>480</v>
      </c>
      <c r="E8" s="16">
        <f aca="true" t="shared" si="0" ref="E8:AU8">SUM(E9:E13)</f>
        <v>198</v>
      </c>
      <c r="F8" s="16">
        <f t="shared" si="0"/>
        <v>13</v>
      </c>
      <c r="G8" s="16">
        <f t="shared" si="0"/>
        <v>145</v>
      </c>
      <c r="H8" s="16">
        <f t="shared" si="0"/>
        <v>0</v>
      </c>
      <c r="I8" s="16">
        <f t="shared" si="0"/>
        <v>145</v>
      </c>
      <c r="J8" s="16">
        <f t="shared" si="0"/>
        <v>0</v>
      </c>
      <c r="K8" s="16">
        <f t="shared" si="0"/>
        <v>0</v>
      </c>
      <c r="L8" s="16">
        <f t="shared" si="0"/>
        <v>40</v>
      </c>
      <c r="M8" s="16">
        <f t="shared" si="0"/>
        <v>282</v>
      </c>
      <c r="N8" s="16">
        <f t="shared" si="0"/>
        <v>10</v>
      </c>
      <c r="O8" s="16">
        <f t="shared" si="0"/>
        <v>40</v>
      </c>
      <c r="P8" s="16">
        <f t="shared" si="0"/>
        <v>15</v>
      </c>
      <c r="Q8" s="16">
        <f t="shared" si="0"/>
        <v>55</v>
      </c>
      <c r="R8" s="16">
        <f t="shared" si="0"/>
        <v>3</v>
      </c>
      <c r="S8" s="16">
        <f t="shared" si="0"/>
        <v>37</v>
      </c>
      <c r="T8" s="16">
        <f t="shared" si="0"/>
        <v>5</v>
      </c>
      <c r="U8" s="16">
        <f t="shared" si="0"/>
        <v>25</v>
      </c>
      <c r="V8" s="16">
        <f t="shared" si="0"/>
        <v>0</v>
      </c>
      <c r="W8" s="16">
        <f t="shared" si="0"/>
        <v>30</v>
      </c>
      <c r="X8" s="16">
        <f t="shared" si="0"/>
        <v>10</v>
      </c>
      <c r="Y8" s="16">
        <f t="shared" si="0"/>
        <v>80</v>
      </c>
      <c r="Z8" s="16">
        <f t="shared" si="0"/>
        <v>0</v>
      </c>
      <c r="AA8" s="16">
        <f t="shared" si="0"/>
        <v>38</v>
      </c>
      <c r="AB8" s="16">
        <f t="shared" si="0"/>
        <v>10</v>
      </c>
      <c r="AC8" s="16">
        <f t="shared" si="0"/>
        <v>122</v>
      </c>
      <c r="AD8" s="16">
        <f t="shared" si="0"/>
        <v>0</v>
      </c>
      <c r="AE8" s="16">
        <f t="shared" si="0"/>
        <v>0</v>
      </c>
      <c r="AF8" s="16">
        <f t="shared" si="0"/>
        <v>0</v>
      </c>
      <c r="AG8" s="16">
        <f t="shared" si="0"/>
        <v>0</v>
      </c>
      <c r="AH8" s="16">
        <f t="shared" si="0"/>
        <v>0</v>
      </c>
      <c r="AI8" s="16">
        <f t="shared" si="0"/>
        <v>0</v>
      </c>
      <c r="AJ8" s="16">
        <f t="shared" si="0"/>
        <v>0</v>
      </c>
      <c r="AK8" s="16">
        <f t="shared" si="0"/>
        <v>0</v>
      </c>
      <c r="AL8" s="16">
        <f t="shared" si="0"/>
        <v>4</v>
      </c>
      <c r="AM8" s="16">
        <f t="shared" si="0"/>
        <v>2</v>
      </c>
      <c r="AN8" s="16">
        <f t="shared" si="0"/>
        <v>4</v>
      </c>
      <c r="AO8" s="16">
        <f t="shared" si="0"/>
        <v>6</v>
      </c>
      <c r="AP8" s="16">
        <f t="shared" si="0"/>
        <v>0</v>
      </c>
      <c r="AQ8" s="16">
        <f t="shared" si="0"/>
        <v>0</v>
      </c>
      <c r="AR8" s="16">
        <f t="shared" si="0"/>
        <v>8</v>
      </c>
      <c r="AS8" s="16">
        <f t="shared" si="0"/>
        <v>0</v>
      </c>
      <c r="AT8" s="16">
        <f t="shared" si="0"/>
        <v>0</v>
      </c>
      <c r="AU8" s="16">
        <f t="shared" si="0"/>
        <v>0</v>
      </c>
    </row>
    <row r="9" spans="1:49" s="14" customFormat="1" ht="34.5">
      <c r="A9" s="1" t="s">
        <v>8</v>
      </c>
      <c r="B9" s="3" t="s">
        <v>111</v>
      </c>
      <c r="C9" s="1" t="s">
        <v>49</v>
      </c>
      <c r="D9" s="18">
        <f>SUM(E9,M9)</f>
        <v>360</v>
      </c>
      <c r="E9" s="18">
        <f>SUM(F9:G9,L9)</f>
        <v>150</v>
      </c>
      <c r="F9" s="19">
        <f aca="true" t="shared" si="1" ref="F9:G13">SUM(N9,R9,V9,Z9,AD9,AH9)</f>
        <v>0</v>
      </c>
      <c r="G9" s="19">
        <f t="shared" si="1"/>
        <v>120</v>
      </c>
      <c r="H9" s="20"/>
      <c r="I9" s="20">
        <v>120</v>
      </c>
      <c r="J9" s="20"/>
      <c r="K9" s="20"/>
      <c r="L9" s="19">
        <f>SUM(P9,T9,X9,AB9,AF9,AJ9)</f>
        <v>30</v>
      </c>
      <c r="M9" s="18">
        <f>SUM(Q9,U9,Y9,AC9,AG9,AK9)</f>
        <v>210</v>
      </c>
      <c r="N9" s="21"/>
      <c r="O9" s="21">
        <v>30</v>
      </c>
      <c r="P9" s="21">
        <v>5</v>
      </c>
      <c r="Q9" s="21">
        <v>25</v>
      </c>
      <c r="R9" s="21"/>
      <c r="S9" s="21">
        <v>30</v>
      </c>
      <c r="T9" s="21">
        <v>5</v>
      </c>
      <c r="U9" s="21">
        <v>25</v>
      </c>
      <c r="V9" s="21"/>
      <c r="W9" s="21">
        <v>30</v>
      </c>
      <c r="X9" s="21">
        <v>10</v>
      </c>
      <c r="Y9" s="21">
        <v>80</v>
      </c>
      <c r="Z9" s="21"/>
      <c r="AA9" s="21">
        <v>30</v>
      </c>
      <c r="AB9" s="21">
        <v>10</v>
      </c>
      <c r="AC9" s="21">
        <v>80</v>
      </c>
      <c r="AD9" s="21"/>
      <c r="AE9" s="21"/>
      <c r="AF9" s="21"/>
      <c r="AG9" s="21"/>
      <c r="AH9" s="21"/>
      <c r="AI9" s="21"/>
      <c r="AJ9" s="21"/>
      <c r="AK9" s="21"/>
      <c r="AL9" s="21">
        <v>2</v>
      </c>
      <c r="AM9" s="21">
        <v>2</v>
      </c>
      <c r="AN9" s="21">
        <v>4</v>
      </c>
      <c r="AO9" s="21">
        <v>4</v>
      </c>
      <c r="AP9" s="21"/>
      <c r="AQ9" s="21"/>
      <c r="AR9" s="21">
        <v>6</v>
      </c>
      <c r="AS9" s="21"/>
      <c r="AT9" s="21"/>
      <c r="AU9" s="21"/>
      <c r="AW9" s="23"/>
    </row>
    <row r="10" spans="1:49" s="14" customFormat="1" ht="34.5">
      <c r="A10" s="1" t="s">
        <v>9</v>
      </c>
      <c r="B10" s="3" t="s">
        <v>12</v>
      </c>
      <c r="C10" s="1" t="s">
        <v>53</v>
      </c>
      <c r="D10" s="18">
        <f>SUM(E10,M10)</f>
        <v>50</v>
      </c>
      <c r="E10" s="18">
        <f>SUM(F10:G10,L10)</f>
        <v>20</v>
      </c>
      <c r="F10" s="19">
        <f t="shared" si="1"/>
        <v>0</v>
      </c>
      <c r="G10" s="19">
        <f t="shared" si="1"/>
        <v>10</v>
      </c>
      <c r="H10" s="20"/>
      <c r="I10" s="20">
        <v>10</v>
      </c>
      <c r="J10" s="20"/>
      <c r="K10" s="20"/>
      <c r="L10" s="19">
        <f aca="true" t="shared" si="2" ref="L10:M13">SUM(P10,T10,X10,AB10,AF10,AJ10)</f>
        <v>10</v>
      </c>
      <c r="M10" s="18">
        <f t="shared" si="2"/>
        <v>30</v>
      </c>
      <c r="N10" s="21"/>
      <c r="O10" s="21">
        <v>10</v>
      </c>
      <c r="P10" s="21">
        <v>10</v>
      </c>
      <c r="Q10" s="21">
        <v>30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>
        <v>2</v>
      </c>
      <c r="AM10" s="21"/>
      <c r="AN10" s="21"/>
      <c r="AO10" s="21"/>
      <c r="AP10" s="21"/>
      <c r="AQ10" s="21"/>
      <c r="AR10" s="21">
        <v>1</v>
      </c>
      <c r="AS10" s="21"/>
      <c r="AT10" s="21"/>
      <c r="AU10" s="21"/>
      <c r="AW10" s="23"/>
    </row>
    <row r="11" spans="1:49" s="14" customFormat="1" ht="34.5">
      <c r="A11" s="1" t="s">
        <v>11</v>
      </c>
      <c r="B11" s="3" t="s">
        <v>44</v>
      </c>
      <c r="C11" s="1" t="s">
        <v>214</v>
      </c>
      <c r="D11" s="18">
        <f>SUM(E11,M11)</f>
        <v>10</v>
      </c>
      <c r="E11" s="18">
        <f>SUM(F11:G11,L11)</f>
        <v>10</v>
      </c>
      <c r="F11" s="19">
        <f t="shared" si="1"/>
        <v>10</v>
      </c>
      <c r="G11" s="19">
        <f t="shared" si="1"/>
        <v>0</v>
      </c>
      <c r="H11" s="20"/>
      <c r="I11" s="20"/>
      <c r="J11" s="20"/>
      <c r="K11" s="20"/>
      <c r="L11" s="19">
        <f t="shared" si="2"/>
        <v>0</v>
      </c>
      <c r="M11" s="18">
        <f t="shared" si="2"/>
        <v>0</v>
      </c>
      <c r="N11" s="21">
        <v>10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W11" s="23"/>
    </row>
    <row r="12" spans="1:49" s="14" customFormat="1" ht="34.5">
      <c r="A12" s="1" t="s">
        <v>13</v>
      </c>
      <c r="B12" s="3" t="s">
        <v>14</v>
      </c>
      <c r="C12" s="1" t="s">
        <v>48</v>
      </c>
      <c r="D12" s="18">
        <f>SUM(E12,M12)</f>
        <v>50</v>
      </c>
      <c r="E12" s="18">
        <f>SUM(F12:G12,L12)</f>
        <v>8</v>
      </c>
      <c r="F12" s="19">
        <f t="shared" si="1"/>
        <v>0</v>
      </c>
      <c r="G12" s="19">
        <f t="shared" si="1"/>
        <v>8</v>
      </c>
      <c r="H12" s="20"/>
      <c r="I12" s="20">
        <v>8</v>
      </c>
      <c r="J12" s="20"/>
      <c r="K12" s="20"/>
      <c r="L12" s="19">
        <f t="shared" si="2"/>
        <v>0</v>
      </c>
      <c r="M12" s="18">
        <f t="shared" si="2"/>
        <v>42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>
        <v>8</v>
      </c>
      <c r="AB12" s="21"/>
      <c r="AC12" s="21">
        <v>42</v>
      </c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>
        <v>2</v>
      </c>
      <c r="AP12" s="21"/>
      <c r="AQ12" s="21"/>
      <c r="AR12" s="21">
        <v>1</v>
      </c>
      <c r="AS12" s="21"/>
      <c r="AT12" s="21"/>
      <c r="AU12" s="21"/>
      <c r="AW12" s="23"/>
    </row>
    <row r="13" spans="1:49" s="17" customFormat="1" ht="44.25">
      <c r="A13" s="26" t="s">
        <v>15</v>
      </c>
      <c r="B13" s="4" t="s">
        <v>131</v>
      </c>
      <c r="C13" s="5" t="s">
        <v>215</v>
      </c>
      <c r="D13" s="18">
        <f>SUM(E13,M13)</f>
        <v>10</v>
      </c>
      <c r="E13" s="18">
        <f>SUM(F13:G13,L13)</f>
        <v>10</v>
      </c>
      <c r="F13" s="19">
        <f t="shared" si="1"/>
        <v>3</v>
      </c>
      <c r="G13" s="19">
        <f t="shared" si="1"/>
        <v>7</v>
      </c>
      <c r="H13" s="27"/>
      <c r="I13" s="27">
        <v>7</v>
      </c>
      <c r="J13" s="27"/>
      <c r="K13" s="27"/>
      <c r="L13" s="19">
        <f t="shared" si="2"/>
        <v>0</v>
      </c>
      <c r="M13" s="18">
        <f t="shared" si="2"/>
        <v>0</v>
      </c>
      <c r="N13" s="21"/>
      <c r="O13" s="21"/>
      <c r="P13" s="21"/>
      <c r="Q13" s="21"/>
      <c r="R13" s="21">
        <v>3</v>
      </c>
      <c r="S13" s="21">
        <v>7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W13" s="23"/>
    </row>
    <row r="14" spans="1:49" s="14" customFormat="1" ht="34.5">
      <c r="A14" s="2" t="s">
        <v>1</v>
      </c>
      <c r="B14" s="15" t="s">
        <v>4</v>
      </c>
      <c r="C14" s="2"/>
      <c r="D14" s="16">
        <f aca="true" t="shared" si="3" ref="D14:AU14">SUM(D15:D20)</f>
        <v>500</v>
      </c>
      <c r="E14" s="16">
        <f t="shared" si="3"/>
        <v>158</v>
      </c>
      <c r="F14" s="16">
        <f t="shared" si="3"/>
        <v>30</v>
      </c>
      <c r="G14" s="16">
        <f t="shared" si="3"/>
        <v>68</v>
      </c>
      <c r="H14" s="16">
        <f t="shared" si="3"/>
        <v>60</v>
      </c>
      <c r="I14" s="16">
        <f t="shared" si="3"/>
        <v>8</v>
      </c>
      <c r="J14" s="16">
        <f t="shared" si="3"/>
        <v>0</v>
      </c>
      <c r="K14" s="16">
        <f t="shared" si="3"/>
        <v>0</v>
      </c>
      <c r="L14" s="16">
        <f t="shared" si="3"/>
        <v>60</v>
      </c>
      <c r="M14" s="16">
        <f t="shared" si="3"/>
        <v>342</v>
      </c>
      <c r="N14" s="16">
        <f t="shared" si="3"/>
        <v>22</v>
      </c>
      <c r="O14" s="16">
        <f t="shared" si="3"/>
        <v>52</v>
      </c>
      <c r="P14" s="16">
        <f t="shared" si="3"/>
        <v>50</v>
      </c>
      <c r="Q14" s="16">
        <f t="shared" si="3"/>
        <v>251</v>
      </c>
      <c r="R14" s="16">
        <f t="shared" si="3"/>
        <v>8</v>
      </c>
      <c r="S14" s="16">
        <f t="shared" si="3"/>
        <v>8</v>
      </c>
      <c r="T14" s="16">
        <f t="shared" si="3"/>
        <v>10</v>
      </c>
      <c r="U14" s="16">
        <f t="shared" si="3"/>
        <v>49</v>
      </c>
      <c r="V14" s="16">
        <f t="shared" si="3"/>
        <v>0</v>
      </c>
      <c r="W14" s="16">
        <f t="shared" si="3"/>
        <v>8</v>
      </c>
      <c r="X14" s="16">
        <f t="shared" si="3"/>
        <v>0</v>
      </c>
      <c r="Y14" s="16">
        <f t="shared" si="3"/>
        <v>42</v>
      </c>
      <c r="Z14" s="16">
        <f t="shared" si="3"/>
        <v>0</v>
      </c>
      <c r="AA14" s="16">
        <f t="shared" si="3"/>
        <v>0</v>
      </c>
      <c r="AB14" s="16">
        <f t="shared" si="3"/>
        <v>0</v>
      </c>
      <c r="AC14" s="16">
        <f t="shared" si="3"/>
        <v>0</v>
      </c>
      <c r="AD14" s="16">
        <f t="shared" si="3"/>
        <v>0</v>
      </c>
      <c r="AE14" s="16">
        <f t="shared" si="3"/>
        <v>0</v>
      </c>
      <c r="AF14" s="16">
        <f t="shared" si="3"/>
        <v>0</v>
      </c>
      <c r="AG14" s="16">
        <f t="shared" si="3"/>
        <v>0</v>
      </c>
      <c r="AH14" s="16">
        <f t="shared" si="3"/>
        <v>0</v>
      </c>
      <c r="AI14" s="16">
        <f t="shared" si="3"/>
        <v>0</v>
      </c>
      <c r="AJ14" s="16">
        <f t="shared" si="3"/>
        <v>0</v>
      </c>
      <c r="AK14" s="16">
        <f t="shared" si="3"/>
        <v>0</v>
      </c>
      <c r="AL14" s="16">
        <f t="shared" si="3"/>
        <v>15</v>
      </c>
      <c r="AM14" s="16">
        <f t="shared" si="3"/>
        <v>3</v>
      </c>
      <c r="AN14" s="16">
        <f t="shared" si="3"/>
        <v>2</v>
      </c>
      <c r="AO14" s="16">
        <f t="shared" si="3"/>
        <v>0</v>
      </c>
      <c r="AP14" s="16">
        <f t="shared" si="3"/>
        <v>0</v>
      </c>
      <c r="AQ14" s="16">
        <f t="shared" si="3"/>
        <v>0</v>
      </c>
      <c r="AR14" s="16">
        <f t="shared" si="3"/>
        <v>7</v>
      </c>
      <c r="AS14" s="16">
        <f t="shared" si="3"/>
        <v>0</v>
      </c>
      <c r="AT14" s="16">
        <f t="shared" si="3"/>
        <v>18</v>
      </c>
      <c r="AU14" s="16">
        <f t="shared" si="3"/>
        <v>0</v>
      </c>
      <c r="AW14" s="23"/>
    </row>
    <row r="15" spans="1:49" s="14" customFormat="1" ht="34.5">
      <c r="A15" s="1" t="s">
        <v>8</v>
      </c>
      <c r="B15" s="3" t="s">
        <v>24</v>
      </c>
      <c r="C15" s="1" t="s">
        <v>53</v>
      </c>
      <c r="D15" s="18">
        <f aca="true" t="shared" si="4" ref="D15:D20">SUM(E15,M15)</f>
        <v>75</v>
      </c>
      <c r="E15" s="18">
        <f aca="true" t="shared" si="5" ref="E15:E20">SUM(F15:G15,L15)</f>
        <v>26</v>
      </c>
      <c r="F15" s="19">
        <f aca="true" t="shared" si="6" ref="F15:F20">SUM(N15,R15,V15,Z15,AD15,AH15)</f>
        <v>8</v>
      </c>
      <c r="G15" s="19">
        <f aca="true" t="shared" si="7" ref="G15:G20">SUM(O15,S15,W15,AA15,AE15,AI15)</f>
        <v>8</v>
      </c>
      <c r="H15" s="20">
        <v>8</v>
      </c>
      <c r="I15" s="20"/>
      <c r="J15" s="20"/>
      <c r="K15" s="20"/>
      <c r="L15" s="19">
        <f aca="true" t="shared" si="8" ref="L15:L20">SUM(P15,T15,X15,AB15,AF15,AJ15)</f>
        <v>10</v>
      </c>
      <c r="M15" s="18">
        <f aca="true" t="shared" si="9" ref="M15:M20">SUM(Q15,U15,Y15,AC15,AG15,AK15)</f>
        <v>49</v>
      </c>
      <c r="N15" s="21">
        <v>8</v>
      </c>
      <c r="O15" s="21">
        <v>8</v>
      </c>
      <c r="P15" s="21">
        <v>10</v>
      </c>
      <c r="Q15" s="21">
        <v>49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>
        <v>3</v>
      </c>
      <c r="AM15" s="21"/>
      <c r="AN15" s="21"/>
      <c r="AO15" s="21"/>
      <c r="AP15" s="21"/>
      <c r="AQ15" s="21"/>
      <c r="AR15" s="21">
        <v>1</v>
      </c>
      <c r="AS15" s="21"/>
      <c r="AT15" s="21">
        <v>3</v>
      </c>
      <c r="AU15" s="21"/>
      <c r="AW15" s="23"/>
    </row>
    <row r="16" spans="1:49" s="14" customFormat="1" ht="34.5">
      <c r="A16" s="1" t="s">
        <v>9</v>
      </c>
      <c r="B16" s="3" t="s">
        <v>25</v>
      </c>
      <c r="C16" s="1" t="s">
        <v>53</v>
      </c>
      <c r="D16" s="18">
        <f t="shared" si="4"/>
        <v>75</v>
      </c>
      <c r="E16" s="18">
        <f t="shared" si="5"/>
        <v>26</v>
      </c>
      <c r="F16" s="19">
        <f t="shared" si="6"/>
        <v>0</v>
      </c>
      <c r="G16" s="19">
        <f t="shared" si="7"/>
        <v>16</v>
      </c>
      <c r="H16" s="20">
        <v>16</v>
      </c>
      <c r="I16" s="20"/>
      <c r="J16" s="20"/>
      <c r="K16" s="20"/>
      <c r="L16" s="19">
        <f t="shared" si="8"/>
        <v>10</v>
      </c>
      <c r="M16" s="18">
        <f t="shared" si="9"/>
        <v>49</v>
      </c>
      <c r="N16" s="21"/>
      <c r="O16" s="21">
        <v>16</v>
      </c>
      <c r="P16" s="21">
        <v>10</v>
      </c>
      <c r="Q16" s="21">
        <v>49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>
        <v>3</v>
      </c>
      <c r="AM16" s="21"/>
      <c r="AN16" s="21"/>
      <c r="AO16" s="21"/>
      <c r="AP16" s="21"/>
      <c r="AQ16" s="21"/>
      <c r="AR16" s="21">
        <v>1</v>
      </c>
      <c r="AS16" s="21"/>
      <c r="AT16" s="21">
        <v>3</v>
      </c>
      <c r="AU16" s="21"/>
      <c r="AW16" s="23"/>
    </row>
    <row r="17" spans="1:49" s="14" customFormat="1" ht="34.5">
      <c r="A17" s="1" t="s">
        <v>11</v>
      </c>
      <c r="B17" s="3" t="s">
        <v>26</v>
      </c>
      <c r="C17" s="1" t="s">
        <v>56</v>
      </c>
      <c r="D17" s="18">
        <f t="shared" si="4"/>
        <v>125</v>
      </c>
      <c r="E17" s="18">
        <f t="shared" si="5"/>
        <v>33</v>
      </c>
      <c r="F17" s="19">
        <f t="shared" si="6"/>
        <v>6</v>
      </c>
      <c r="G17" s="19">
        <f t="shared" si="7"/>
        <v>12</v>
      </c>
      <c r="H17" s="20">
        <v>12</v>
      </c>
      <c r="I17" s="20"/>
      <c r="J17" s="20"/>
      <c r="K17" s="20"/>
      <c r="L17" s="19">
        <f t="shared" si="8"/>
        <v>15</v>
      </c>
      <c r="M17" s="18">
        <f t="shared" si="9"/>
        <v>92</v>
      </c>
      <c r="N17" s="21">
        <v>6</v>
      </c>
      <c r="O17" s="21">
        <v>12</v>
      </c>
      <c r="P17" s="21">
        <v>15</v>
      </c>
      <c r="Q17" s="21">
        <v>92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5</v>
      </c>
      <c r="AM17" s="21"/>
      <c r="AN17" s="21"/>
      <c r="AO17" s="21"/>
      <c r="AP17" s="21"/>
      <c r="AQ17" s="21"/>
      <c r="AR17" s="21">
        <v>1</v>
      </c>
      <c r="AS17" s="21"/>
      <c r="AT17" s="21">
        <v>5</v>
      </c>
      <c r="AU17" s="21"/>
      <c r="AW17" s="23"/>
    </row>
    <row r="18" spans="1:49" s="14" customFormat="1" ht="34.5">
      <c r="A18" s="1" t="s">
        <v>13</v>
      </c>
      <c r="B18" s="3" t="s">
        <v>27</v>
      </c>
      <c r="C18" s="1" t="s">
        <v>56</v>
      </c>
      <c r="D18" s="18">
        <f t="shared" si="4"/>
        <v>100</v>
      </c>
      <c r="E18" s="18">
        <f t="shared" si="5"/>
        <v>39</v>
      </c>
      <c r="F18" s="19">
        <f t="shared" si="6"/>
        <v>8</v>
      </c>
      <c r="G18" s="19">
        <f t="shared" si="7"/>
        <v>16</v>
      </c>
      <c r="H18" s="20">
        <v>16</v>
      </c>
      <c r="I18" s="20"/>
      <c r="J18" s="20"/>
      <c r="K18" s="20"/>
      <c r="L18" s="19">
        <f t="shared" si="8"/>
        <v>15</v>
      </c>
      <c r="M18" s="18">
        <f t="shared" si="9"/>
        <v>61</v>
      </c>
      <c r="N18" s="21">
        <v>8</v>
      </c>
      <c r="O18" s="21">
        <v>16</v>
      </c>
      <c r="P18" s="21">
        <v>15</v>
      </c>
      <c r="Q18" s="21">
        <v>61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>
        <v>4</v>
      </c>
      <c r="AM18" s="21"/>
      <c r="AN18" s="21"/>
      <c r="AO18" s="21"/>
      <c r="AP18" s="21"/>
      <c r="AQ18" s="21"/>
      <c r="AR18" s="21">
        <v>2</v>
      </c>
      <c r="AS18" s="21"/>
      <c r="AT18" s="21">
        <v>4</v>
      </c>
      <c r="AU18" s="21"/>
      <c r="AW18" s="23"/>
    </row>
    <row r="19" spans="1:49" s="14" customFormat="1" ht="34.5">
      <c r="A19" s="1" t="s">
        <v>15</v>
      </c>
      <c r="B19" s="3" t="s">
        <v>28</v>
      </c>
      <c r="C19" s="1" t="s">
        <v>55</v>
      </c>
      <c r="D19" s="18">
        <f t="shared" si="4"/>
        <v>75</v>
      </c>
      <c r="E19" s="18">
        <f t="shared" si="5"/>
        <v>26</v>
      </c>
      <c r="F19" s="19">
        <f t="shared" si="6"/>
        <v>8</v>
      </c>
      <c r="G19" s="19">
        <f t="shared" si="7"/>
        <v>8</v>
      </c>
      <c r="H19" s="20">
        <v>8</v>
      </c>
      <c r="I19" s="20"/>
      <c r="J19" s="20"/>
      <c r="K19" s="20"/>
      <c r="L19" s="19">
        <f t="shared" si="8"/>
        <v>10</v>
      </c>
      <c r="M19" s="18">
        <f t="shared" si="9"/>
        <v>49</v>
      </c>
      <c r="N19" s="21"/>
      <c r="O19" s="21"/>
      <c r="P19" s="21"/>
      <c r="Q19" s="21"/>
      <c r="R19" s="21">
        <v>8</v>
      </c>
      <c r="S19" s="21">
        <v>8</v>
      </c>
      <c r="T19" s="21">
        <v>10</v>
      </c>
      <c r="U19" s="21">
        <v>49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>
        <v>3</v>
      </c>
      <c r="AN19" s="21"/>
      <c r="AO19" s="21"/>
      <c r="AP19" s="21"/>
      <c r="AQ19" s="21"/>
      <c r="AR19" s="21">
        <v>1</v>
      </c>
      <c r="AS19" s="21"/>
      <c r="AT19" s="21">
        <v>3</v>
      </c>
      <c r="AU19" s="21"/>
      <c r="AW19" s="23"/>
    </row>
    <row r="20" spans="1:49" s="28" customFormat="1" ht="44.25">
      <c r="A20" s="1" t="s">
        <v>16</v>
      </c>
      <c r="B20" s="3" t="s">
        <v>29</v>
      </c>
      <c r="C20" s="1" t="s">
        <v>135</v>
      </c>
      <c r="D20" s="18">
        <f t="shared" si="4"/>
        <v>50</v>
      </c>
      <c r="E20" s="18">
        <f t="shared" si="5"/>
        <v>8</v>
      </c>
      <c r="F20" s="19">
        <f t="shared" si="6"/>
        <v>0</v>
      </c>
      <c r="G20" s="19">
        <f t="shared" si="7"/>
        <v>8</v>
      </c>
      <c r="H20" s="20"/>
      <c r="I20" s="20">
        <v>8</v>
      </c>
      <c r="J20" s="20"/>
      <c r="K20" s="20"/>
      <c r="L20" s="19">
        <f t="shared" si="8"/>
        <v>0</v>
      </c>
      <c r="M20" s="18">
        <f t="shared" si="9"/>
        <v>42</v>
      </c>
      <c r="N20" s="21"/>
      <c r="O20" s="21"/>
      <c r="P20" s="21"/>
      <c r="Q20" s="21"/>
      <c r="R20" s="21"/>
      <c r="S20" s="21"/>
      <c r="T20" s="21"/>
      <c r="U20" s="21"/>
      <c r="V20" s="21"/>
      <c r="W20" s="21">
        <v>8</v>
      </c>
      <c r="X20" s="21"/>
      <c r="Y20" s="21">
        <v>42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>
        <v>2</v>
      </c>
      <c r="AO20" s="21"/>
      <c r="AP20" s="21"/>
      <c r="AQ20" s="21"/>
      <c r="AR20" s="21">
        <v>1</v>
      </c>
      <c r="AS20" s="21"/>
      <c r="AT20" s="21"/>
      <c r="AU20" s="21"/>
      <c r="AW20" s="23"/>
    </row>
    <row r="21" spans="1:49" s="14" customFormat="1" ht="34.5">
      <c r="A21" s="2" t="s">
        <v>2</v>
      </c>
      <c r="B21" s="15" t="s">
        <v>5</v>
      </c>
      <c r="C21" s="2"/>
      <c r="D21" s="16">
        <f aca="true" t="shared" si="10" ref="D21:AU21">SUM(D22:D46)</f>
        <v>2720</v>
      </c>
      <c r="E21" s="16">
        <f t="shared" si="10"/>
        <v>627</v>
      </c>
      <c r="F21" s="16">
        <f t="shared" si="10"/>
        <v>152</v>
      </c>
      <c r="G21" s="16">
        <f t="shared" si="10"/>
        <v>280</v>
      </c>
      <c r="H21" s="16">
        <f t="shared" si="10"/>
        <v>108</v>
      </c>
      <c r="I21" s="16">
        <f t="shared" si="10"/>
        <v>156</v>
      </c>
      <c r="J21" s="16">
        <f t="shared" si="10"/>
        <v>16</v>
      </c>
      <c r="K21" s="16">
        <f t="shared" si="10"/>
        <v>0</v>
      </c>
      <c r="L21" s="16">
        <f t="shared" si="10"/>
        <v>195</v>
      </c>
      <c r="M21" s="16">
        <f t="shared" si="10"/>
        <v>2093</v>
      </c>
      <c r="N21" s="16">
        <f t="shared" si="10"/>
        <v>16</v>
      </c>
      <c r="O21" s="16">
        <f t="shared" si="10"/>
        <v>36</v>
      </c>
      <c r="P21" s="16">
        <f t="shared" si="10"/>
        <v>15</v>
      </c>
      <c r="Q21" s="16">
        <f t="shared" si="10"/>
        <v>208</v>
      </c>
      <c r="R21" s="16">
        <f t="shared" si="10"/>
        <v>48</v>
      </c>
      <c r="S21" s="16">
        <f t="shared" si="10"/>
        <v>60</v>
      </c>
      <c r="T21" s="16">
        <f t="shared" si="10"/>
        <v>55</v>
      </c>
      <c r="U21" s="16">
        <f t="shared" si="10"/>
        <v>492</v>
      </c>
      <c r="V21" s="16">
        <f t="shared" si="10"/>
        <v>36</v>
      </c>
      <c r="W21" s="16">
        <f t="shared" si="10"/>
        <v>48</v>
      </c>
      <c r="X21" s="16">
        <f t="shared" si="10"/>
        <v>45</v>
      </c>
      <c r="Y21" s="16">
        <f t="shared" si="10"/>
        <v>491</v>
      </c>
      <c r="Z21" s="16">
        <f t="shared" si="10"/>
        <v>52</v>
      </c>
      <c r="AA21" s="16">
        <f t="shared" si="10"/>
        <v>72</v>
      </c>
      <c r="AB21" s="16">
        <f t="shared" si="10"/>
        <v>55</v>
      </c>
      <c r="AC21" s="16">
        <f t="shared" si="10"/>
        <v>451</v>
      </c>
      <c r="AD21" s="16">
        <f t="shared" si="10"/>
        <v>0</v>
      </c>
      <c r="AE21" s="16">
        <f t="shared" si="10"/>
        <v>32</v>
      </c>
      <c r="AF21" s="16">
        <f t="shared" si="10"/>
        <v>10</v>
      </c>
      <c r="AG21" s="16">
        <f t="shared" si="10"/>
        <v>203</v>
      </c>
      <c r="AH21" s="16">
        <f t="shared" si="10"/>
        <v>0</v>
      </c>
      <c r="AI21" s="16">
        <f t="shared" si="10"/>
        <v>32</v>
      </c>
      <c r="AJ21" s="16">
        <f t="shared" si="10"/>
        <v>15</v>
      </c>
      <c r="AK21" s="16">
        <f t="shared" si="10"/>
        <v>248</v>
      </c>
      <c r="AL21" s="16">
        <f t="shared" si="10"/>
        <v>11</v>
      </c>
      <c r="AM21" s="16">
        <f t="shared" si="10"/>
        <v>25</v>
      </c>
      <c r="AN21" s="16">
        <f t="shared" si="10"/>
        <v>24</v>
      </c>
      <c r="AO21" s="16">
        <f t="shared" si="10"/>
        <v>24</v>
      </c>
      <c r="AP21" s="16">
        <f t="shared" si="10"/>
        <v>9</v>
      </c>
      <c r="AQ21" s="16">
        <f t="shared" si="10"/>
        <v>11</v>
      </c>
      <c r="AR21" s="16">
        <f t="shared" si="10"/>
        <v>26</v>
      </c>
      <c r="AS21" s="16">
        <f t="shared" si="10"/>
        <v>104</v>
      </c>
      <c r="AT21" s="16">
        <f t="shared" si="10"/>
        <v>0</v>
      </c>
      <c r="AU21" s="16">
        <f t="shared" si="10"/>
        <v>28</v>
      </c>
      <c r="AW21" s="23"/>
    </row>
    <row r="22" spans="1:49" s="14" customFormat="1" ht="34.5">
      <c r="A22" s="1" t="s">
        <v>8</v>
      </c>
      <c r="B22" s="3" t="s">
        <v>30</v>
      </c>
      <c r="C22" s="1" t="s">
        <v>56</v>
      </c>
      <c r="D22" s="18">
        <f aca="true" t="shared" si="11" ref="D22:D46">SUM(E22,M22)</f>
        <v>100</v>
      </c>
      <c r="E22" s="18">
        <f aca="true" t="shared" si="12" ref="E22:E46">SUM(F22:G22,L22)</f>
        <v>25</v>
      </c>
      <c r="F22" s="19">
        <f aca="true" t="shared" si="13" ref="F22:F46">SUM(N22,R22,V22,Z22,AD22,AH22)</f>
        <v>8</v>
      </c>
      <c r="G22" s="19">
        <f aca="true" t="shared" si="14" ref="G22:G46">SUM(O22,S22,W22,AA22,AE22,AI22)</f>
        <v>12</v>
      </c>
      <c r="H22" s="20">
        <v>12</v>
      </c>
      <c r="I22" s="20"/>
      <c r="J22" s="20"/>
      <c r="K22" s="20"/>
      <c r="L22" s="19">
        <f aca="true" t="shared" si="15" ref="L22:L46">SUM(P22,T22,X22,AB22,AF22,AJ22)</f>
        <v>5</v>
      </c>
      <c r="M22" s="18">
        <f aca="true" t="shared" si="16" ref="M22:M56">SUM(Q22,U22,Y22,AC22,AG22,AK22)</f>
        <v>75</v>
      </c>
      <c r="N22" s="21">
        <v>8</v>
      </c>
      <c r="O22" s="21">
        <v>12</v>
      </c>
      <c r="P22" s="21">
        <v>5</v>
      </c>
      <c r="Q22" s="21">
        <v>75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>
        <v>4</v>
      </c>
      <c r="AM22" s="21"/>
      <c r="AN22" s="21"/>
      <c r="AO22" s="21"/>
      <c r="AP22" s="21"/>
      <c r="AQ22" s="21"/>
      <c r="AR22" s="21">
        <v>1</v>
      </c>
      <c r="AS22" s="21">
        <v>4</v>
      </c>
      <c r="AT22" s="21"/>
      <c r="AU22" s="21"/>
      <c r="AW22" s="23"/>
    </row>
    <row r="23" spans="1:49" s="14" customFormat="1" ht="34.5">
      <c r="A23" s="1" t="s">
        <v>9</v>
      </c>
      <c r="B23" s="3" t="s">
        <v>31</v>
      </c>
      <c r="C23" s="1" t="s">
        <v>53</v>
      </c>
      <c r="D23" s="18">
        <f t="shared" si="11"/>
        <v>50</v>
      </c>
      <c r="E23" s="18">
        <f t="shared" si="12"/>
        <v>16</v>
      </c>
      <c r="F23" s="19">
        <f t="shared" si="13"/>
        <v>8</v>
      </c>
      <c r="G23" s="19">
        <f t="shared" si="14"/>
        <v>8</v>
      </c>
      <c r="H23" s="20">
        <v>8</v>
      </c>
      <c r="I23" s="20"/>
      <c r="J23" s="20"/>
      <c r="K23" s="20"/>
      <c r="L23" s="19">
        <f t="shared" si="15"/>
        <v>0</v>
      </c>
      <c r="M23" s="18">
        <f t="shared" si="16"/>
        <v>34</v>
      </c>
      <c r="N23" s="21">
        <v>8</v>
      </c>
      <c r="O23" s="21">
        <v>8</v>
      </c>
      <c r="P23" s="21"/>
      <c r="Q23" s="21">
        <v>34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>
        <v>2</v>
      </c>
      <c r="AM23" s="21"/>
      <c r="AN23" s="21"/>
      <c r="AO23" s="21"/>
      <c r="AP23" s="21"/>
      <c r="AQ23" s="21"/>
      <c r="AR23" s="21">
        <v>1</v>
      </c>
      <c r="AS23" s="21">
        <v>2</v>
      </c>
      <c r="AT23" s="21"/>
      <c r="AU23" s="21"/>
      <c r="AW23" s="23"/>
    </row>
    <row r="24" spans="1:49" s="14" customFormat="1" ht="34.5">
      <c r="A24" s="1" t="s">
        <v>11</v>
      </c>
      <c r="B24" s="3" t="s">
        <v>32</v>
      </c>
      <c r="C24" s="1" t="s">
        <v>52</v>
      </c>
      <c r="D24" s="18">
        <f t="shared" si="11"/>
        <v>100</v>
      </c>
      <c r="E24" s="18">
        <f t="shared" si="12"/>
        <v>34</v>
      </c>
      <c r="F24" s="19">
        <f t="shared" si="13"/>
        <v>12</v>
      </c>
      <c r="G24" s="19">
        <f t="shared" si="14"/>
        <v>12</v>
      </c>
      <c r="H24" s="20">
        <v>12</v>
      </c>
      <c r="I24" s="20"/>
      <c r="J24" s="20"/>
      <c r="K24" s="20"/>
      <c r="L24" s="19">
        <f t="shared" si="15"/>
        <v>10</v>
      </c>
      <c r="M24" s="18">
        <f t="shared" si="16"/>
        <v>66</v>
      </c>
      <c r="N24" s="21"/>
      <c r="O24" s="21"/>
      <c r="P24" s="21"/>
      <c r="Q24" s="21"/>
      <c r="R24" s="21">
        <v>12</v>
      </c>
      <c r="S24" s="21">
        <v>12</v>
      </c>
      <c r="T24" s="21">
        <v>10</v>
      </c>
      <c r="U24" s="21">
        <v>66</v>
      </c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>
        <v>4</v>
      </c>
      <c r="AN24" s="21"/>
      <c r="AO24" s="21"/>
      <c r="AP24" s="21"/>
      <c r="AQ24" s="21"/>
      <c r="AR24" s="21">
        <v>1</v>
      </c>
      <c r="AS24" s="21">
        <v>4</v>
      </c>
      <c r="AT24" s="21"/>
      <c r="AU24" s="21"/>
      <c r="AW24" s="23"/>
    </row>
    <row r="25" spans="1:49" s="14" customFormat="1" ht="34.5">
      <c r="A25" s="1" t="s">
        <v>13</v>
      </c>
      <c r="B25" s="3" t="s">
        <v>33</v>
      </c>
      <c r="C25" s="1" t="s">
        <v>55</v>
      </c>
      <c r="D25" s="18">
        <f t="shared" si="11"/>
        <v>100</v>
      </c>
      <c r="E25" s="18">
        <f t="shared" si="12"/>
        <v>34</v>
      </c>
      <c r="F25" s="19">
        <f t="shared" si="13"/>
        <v>12</v>
      </c>
      <c r="G25" s="19">
        <f t="shared" si="14"/>
        <v>12</v>
      </c>
      <c r="H25" s="20">
        <v>12</v>
      </c>
      <c r="I25" s="20"/>
      <c r="J25" s="20"/>
      <c r="K25" s="20"/>
      <c r="L25" s="19">
        <f t="shared" si="15"/>
        <v>10</v>
      </c>
      <c r="M25" s="18">
        <f t="shared" si="16"/>
        <v>66</v>
      </c>
      <c r="N25" s="21"/>
      <c r="O25" s="21"/>
      <c r="P25" s="21"/>
      <c r="Q25" s="21"/>
      <c r="R25" s="21">
        <v>12</v>
      </c>
      <c r="S25" s="21">
        <v>12</v>
      </c>
      <c r="T25" s="21">
        <v>10</v>
      </c>
      <c r="U25" s="21">
        <v>66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>
        <v>4</v>
      </c>
      <c r="AN25" s="21"/>
      <c r="AO25" s="21"/>
      <c r="AP25" s="21"/>
      <c r="AQ25" s="21"/>
      <c r="AR25" s="21">
        <v>1</v>
      </c>
      <c r="AS25" s="21">
        <v>4</v>
      </c>
      <c r="AT25" s="21"/>
      <c r="AU25" s="21"/>
      <c r="AW25" s="23"/>
    </row>
    <row r="26" spans="1:49" s="14" customFormat="1" ht="34.5">
      <c r="A26" s="1" t="s">
        <v>15</v>
      </c>
      <c r="B26" s="3" t="s">
        <v>34</v>
      </c>
      <c r="C26" s="1" t="s">
        <v>49</v>
      </c>
      <c r="D26" s="18">
        <f t="shared" si="11"/>
        <v>100</v>
      </c>
      <c r="E26" s="18">
        <f t="shared" si="12"/>
        <v>39</v>
      </c>
      <c r="F26" s="19">
        <f t="shared" si="13"/>
        <v>12</v>
      </c>
      <c r="G26" s="19">
        <f t="shared" si="14"/>
        <v>12</v>
      </c>
      <c r="H26" s="20">
        <v>12</v>
      </c>
      <c r="I26" s="20"/>
      <c r="J26" s="20"/>
      <c r="K26" s="20"/>
      <c r="L26" s="19">
        <f t="shared" si="15"/>
        <v>15</v>
      </c>
      <c r="M26" s="18">
        <f t="shared" si="16"/>
        <v>61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>
        <v>12</v>
      </c>
      <c r="AA26" s="21">
        <v>12</v>
      </c>
      <c r="AB26" s="21">
        <v>15</v>
      </c>
      <c r="AC26" s="21">
        <v>61</v>
      </c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>
        <v>4</v>
      </c>
      <c r="AP26" s="21"/>
      <c r="AQ26" s="21"/>
      <c r="AR26" s="21">
        <v>1</v>
      </c>
      <c r="AS26" s="21">
        <v>4</v>
      </c>
      <c r="AT26" s="21"/>
      <c r="AU26" s="21"/>
      <c r="AW26" s="23"/>
    </row>
    <row r="27" spans="1:49" s="14" customFormat="1" ht="34.5">
      <c r="A27" s="1" t="s">
        <v>16</v>
      </c>
      <c r="B27" s="3" t="s">
        <v>35</v>
      </c>
      <c r="C27" s="1" t="s">
        <v>55</v>
      </c>
      <c r="D27" s="18">
        <f t="shared" si="11"/>
        <v>50</v>
      </c>
      <c r="E27" s="18">
        <f t="shared" si="12"/>
        <v>26</v>
      </c>
      <c r="F27" s="19">
        <f t="shared" si="13"/>
        <v>8</v>
      </c>
      <c r="G27" s="19">
        <f t="shared" si="14"/>
        <v>8</v>
      </c>
      <c r="H27" s="20">
        <v>8</v>
      </c>
      <c r="I27" s="20"/>
      <c r="J27" s="20"/>
      <c r="K27" s="20"/>
      <c r="L27" s="19">
        <f t="shared" si="15"/>
        <v>10</v>
      </c>
      <c r="M27" s="18">
        <f t="shared" si="16"/>
        <v>24</v>
      </c>
      <c r="N27" s="21"/>
      <c r="O27" s="21"/>
      <c r="P27" s="21"/>
      <c r="Q27" s="21"/>
      <c r="R27" s="21">
        <v>8</v>
      </c>
      <c r="S27" s="21">
        <v>8</v>
      </c>
      <c r="T27" s="21">
        <v>10</v>
      </c>
      <c r="U27" s="21">
        <v>24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>
        <v>2</v>
      </c>
      <c r="AN27" s="21"/>
      <c r="AO27" s="21"/>
      <c r="AP27" s="21"/>
      <c r="AQ27" s="21"/>
      <c r="AR27" s="21">
        <v>1</v>
      </c>
      <c r="AS27" s="21">
        <v>2</v>
      </c>
      <c r="AT27" s="21"/>
      <c r="AU27" s="21"/>
      <c r="AW27" s="23"/>
    </row>
    <row r="28" spans="1:49" s="14" customFormat="1" ht="34.5">
      <c r="A28" s="1" t="s">
        <v>17</v>
      </c>
      <c r="B28" s="3" t="s">
        <v>36</v>
      </c>
      <c r="C28" s="1" t="s">
        <v>48</v>
      </c>
      <c r="D28" s="18">
        <f t="shared" si="11"/>
        <v>75</v>
      </c>
      <c r="E28" s="18">
        <f t="shared" si="12"/>
        <v>30</v>
      </c>
      <c r="F28" s="19">
        <f t="shared" si="13"/>
        <v>8</v>
      </c>
      <c r="G28" s="19">
        <f t="shared" si="14"/>
        <v>12</v>
      </c>
      <c r="H28" s="20"/>
      <c r="I28" s="20">
        <v>12</v>
      </c>
      <c r="J28" s="20"/>
      <c r="K28" s="20"/>
      <c r="L28" s="19">
        <f t="shared" si="15"/>
        <v>10</v>
      </c>
      <c r="M28" s="18">
        <f t="shared" si="16"/>
        <v>45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>
        <v>8</v>
      </c>
      <c r="AA28" s="21">
        <v>12</v>
      </c>
      <c r="AB28" s="21">
        <v>10</v>
      </c>
      <c r="AC28" s="21">
        <v>45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>
        <v>3</v>
      </c>
      <c r="AP28" s="21"/>
      <c r="AQ28" s="21"/>
      <c r="AR28" s="21">
        <v>1</v>
      </c>
      <c r="AS28" s="21">
        <v>3</v>
      </c>
      <c r="AT28" s="21"/>
      <c r="AU28" s="21"/>
      <c r="AW28" s="23"/>
    </row>
    <row r="29" spans="1:49" s="14" customFormat="1" ht="34.5">
      <c r="A29" s="1" t="s">
        <v>18</v>
      </c>
      <c r="B29" s="3" t="s">
        <v>37</v>
      </c>
      <c r="C29" s="1" t="s">
        <v>52</v>
      </c>
      <c r="D29" s="18">
        <f t="shared" si="11"/>
        <v>75</v>
      </c>
      <c r="E29" s="18">
        <f t="shared" si="12"/>
        <v>26</v>
      </c>
      <c r="F29" s="19">
        <f t="shared" si="13"/>
        <v>8</v>
      </c>
      <c r="G29" s="19">
        <f t="shared" si="14"/>
        <v>8</v>
      </c>
      <c r="H29" s="20"/>
      <c r="I29" s="20">
        <v>8</v>
      </c>
      <c r="J29" s="20"/>
      <c r="K29" s="20"/>
      <c r="L29" s="19">
        <f t="shared" si="15"/>
        <v>10</v>
      </c>
      <c r="M29" s="18">
        <f t="shared" si="16"/>
        <v>49</v>
      </c>
      <c r="N29" s="21"/>
      <c r="O29" s="21"/>
      <c r="P29" s="21"/>
      <c r="Q29" s="21"/>
      <c r="R29" s="21">
        <v>8</v>
      </c>
      <c r="S29" s="21">
        <v>8</v>
      </c>
      <c r="T29" s="21">
        <v>10</v>
      </c>
      <c r="U29" s="21">
        <v>49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>
        <v>3</v>
      </c>
      <c r="AN29" s="21"/>
      <c r="AO29" s="21"/>
      <c r="AP29" s="21"/>
      <c r="AQ29" s="21"/>
      <c r="AR29" s="21">
        <v>1</v>
      </c>
      <c r="AS29" s="21">
        <v>3</v>
      </c>
      <c r="AT29" s="21"/>
      <c r="AU29" s="21"/>
      <c r="AW29" s="23"/>
    </row>
    <row r="30" spans="1:49" s="14" customFormat="1" ht="34.5">
      <c r="A30" s="1" t="s">
        <v>19</v>
      </c>
      <c r="B30" s="3" t="s">
        <v>38</v>
      </c>
      <c r="C30" s="1" t="s">
        <v>53</v>
      </c>
      <c r="D30" s="18">
        <f t="shared" si="11"/>
        <v>75</v>
      </c>
      <c r="E30" s="18">
        <f t="shared" si="12"/>
        <v>18</v>
      </c>
      <c r="F30" s="19">
        <f t="shared" si="13"/>
        <v>0</v>
      </c>
      <c r="G30" s="19">
        <f t="shared" si="14"/>
        <v>8</v>
      </c>
      <c r="H30" s="20"/>
      <c r="I30" s="20">
        <v>8</v>
      </c>
      <c r="J30" s="20"/>
      <c r="K30" s="20"/>
      <c r="L30" s="19">
        <f t="shared" si="15"/>
        <v>10</v>
      </c>
      <c r="M30" s="18">
        <f t="shared" si="16"/>
        <v>57</v>
      </c>
      <c r="N30" s="21"/>
      <c r="O30" s="21">
        <v>8</v>
      </c>
      <c r="P30" s="21">
        <v>10</v>
      </c>
      <c r="Q30" s="21">
        <v>57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>
        <v>3</v>
      </c>
      <c r="AM30" s="21"/>
      <c r="AN30" s="21"/>
      <c r="AO30" s="21"/>
      <c r="AP30" s="21"/>
      <c r="AQ30" s="21"/>
      <c r="AR30" s="21">
        <v>1</v>
      </c>
      <c r="AS30" s="21">
        <v>3</v>
      </c>
      <c r="AT30" s="21"/>
      <c r="AU30" s="21"/>
      <c r="AW30" s="23"/>
    </row>
    <row r="31" spans="1:49" s="24" customFormat="1" ht="34.5">
      <c r="A31" s="1" t="s">
        <v>20</v>
      </c>
      <c r="B31" s="3" t="s">
        <v>54</v>
      </c>
      <c r="C31" s="1" t="s">
        <v>53</v>
      </c>
      <c r="D31" s="18">
        <f t="shared" si="11"/>
        <v>50</v>
      </c>
      <c r="E31" s="18">
        <f t="shared" si="12"/>
        <v>8</v>
      </c>
      <c r="F31" s="19">
        <f t="shared" si="13"/>
        <v>0</v>
      </c>
      <c r="G31" s="19">
        <f t="shared" si="14"/>
        <v>8</v>
      </c>
      <c r="H31" s="20"/>
      <c r="I31" s="20">
        <v>8</v>
      </c>
      <c r="J31" s="20"/>
      <c r="K31" s="20"/>
      <c r="L31" s="19">
        <f t="shared" si="15"/>
        <v>0</v>
      </c>
      <c r="M31" s="18">
        <f t="shared" si="16"/>
        <v>42</v>
      </c>
      <c r="N31" s="21"/>
      <c r="O31" s="21">
        <v>8</v>
      </c>
      <c r="P31" s="21"/>
      <c r="Q31" s="21">
        <v>42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>
        <v>2</v>
      </c>
      <c r="AM31" s="21"/>
      <c r="AN31" s="21"/>
      <c r="AO31" s="21"/>
      <c r="AP31" s="21"/>
      <c r="AQ31" s="21"/>
      <c r="AR31" s="21">
        <v>1</v>
      </c>
      <c r="AS31" s="21">
        <v>2</v>
      </c>
      <c r="AT31" s="21"/>
      <c r="AU31" s="21"/>
      <c r="AW31" s="25"/>
    </row>
    <row r="32" spans="1:49" s="24" customFormat="1" ht="34.5">
      <c r="A32" s="1" t="s">
        <v>21</v>
      </c>
      <c r="B32" s="3" t="s">
        <v>96</v>
      </c>
      <c r="C32" s="1" t="s">
        <v>52</v>
      </c>
      <c r="D32" s="18">
        <f t="shared" si="11"/>
        <v>50</v>
      </c>
      <c r="E32" s="18">
        <f t="shared" si="12"/>
        <v>13</v>
      </c>
      <c r="F32" s="19">
        <f t="shared" si="13"/>
        <v>0</v>
      </c>
      <c r="G32" s="19">
        <f t="shared" si="14"/>
        <v>8</v>
      </c>
      <c r="H32" s="20"/>
      <c r="I32" s="20">
        <v>8</v>
      </c>
      <c r="J32" s="20"/>
      <c r="K32" s="20"/>
      <c r="L32" s="19">
        <f t="shared" si="15"/>
        <v>5</v>
      </c>
      <c r="M32" s="18">
        <f t="shared" si="16"/>
        <v>37</v>
      </c>
      <c r="N32" s="21"/>
      <c r="O32" s="21"/>
      <c r="P32" s="21"/>
      <c r="Q32" s="21"/>
      <c r="R32" s="21"/>
      <c r="S32" s="21">
        <v>8</v>
      </c>
      <c r="T32" s="21">
        <v>5</v>
      </c>
      <c r="U32" s="21">
        <v>37</v>
      </c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>
        <v>2</v>
      </c>
      <c r="AN32" s="21"/>
      <c r="AO32" s="21"/>
      <c r="AP32" s="21"/>
      <c r="AQ32" s="21"/>
      <c r="AR32" s="21">
        <v>1</v>
      </c>
      <c r="AS32" s="21">
        <v>2</v>
      </c>
      <c r="AT32" s="21"/>
      <c r="AU32" s="21"/>
      <c r="AW32" s="25"/>
    </row>
    <row r="33" spans="1:49" s="24" customFormat="1" ht="34.5">
      <c r="A33" s="1" t="s">
        <v>22</v>
      </c>
      <c r="B33" s="3" t="s">
        <v>45</v>
      </c>
      <c r="C33" s="1" t="s">
        <v>52</v>
      </c>
      <c r="D33" s="18">
        <f t="shared" si="11"/>
        <v>50</v>
      </c>
      <c r="E33" s="18">
        <f t="shared" si="12"/>
        <v>17</v>
      </c>
      <c r="F33" s="19">
        <f t="shared" si="13"/>
        <v>0</v>
      </c>
      <c r="G33" s="19">
        <f t="shared" si="14"/>
        <v>12</v>
      </c>
      <c r="H33" s="20"/>
      <c r="I33" s="20">
        <v>12</v>
      </c>
      <c r="J33" s="20"/>
      <c r="K33" s="20"/>
      <c r="L33" s="19">
        <f t="shared" si="15"/>
        <v>5</v>
      </c>
      <c r="M33" s="18">
        <f t="shared" si="16"/>
        <v>33</v>
      </c>
      <c r="N33" s="21"/>
      <c r="O33" s="21"/>
      <c r="P33" s="21"/>
      <c r="Q33" s="21"/>
      <c r="R33" s="21"/>
      <c r="S33" s="21">
        <v>12</v>
      </c>
      <c r="T33" s="21">
        <v>5</v>
      </c>
      <c r="U33" s="21">
        <v>33</v>
      </c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>
        <v>2</v>
      </c>
      <c r="AN33" s="21"/>
      <c r="AO33" s="21"/>
      <c r="AP33" s="21"/>
      <c r="AQ33" s="21"/>
      <c r="AR33" s="21">
        <v>1</v>
      </c>
      <c r="AS33" s="21">
        <v>2</v>
      </c>
      <c r="AT33" s="21"/>
      <c r="AU33" s="21"/>
      <c r="AW33" s="25"/>
    </row>
    <row r="34" spans="1:49" s="14" customFormat="1" ht="33.75" customHeight="1">
      <c r="A34" s="1" t="s">
        <v>23</v>
      </c>
      <c r="B34" s="3" t="s">
        <v>112</v>
      </c>
      <c r="C34" s="6" t="s">
        <v>104</v>
      </c>
      <c r="D34" s="18">
        <f t="shared" si="11"/>
        <v>150</v>
      </c>
      <c r="E34" s="18">
        <f t="shared" si="12"/>
        <v>42</v>
      </c>
      <c r="F34" s="19">
        <f t="shared" si="13"/>
        <v>0</v>
      </c>
      <c r="G34" s="19">
        <f t="shared" si="14"/>
        <v>32</v>
      </c>
      <c r="H34" s="30">
        <v>32</v>
      </c>
      <c r="I34" s="30"/>
      <c r="J34" s="30"/>
      <c r="K34" s="30"/>
      <c r="L34" s="19">
        <f t="shared" si="15"/>
        <v>10</v>
      </c>
      <c r="M34" s="18">
        <f t="shared" si="16"/>
        <v>108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>
        <v>16</v>
      </c>
      <c r="AF34" s="21">
        <v>5</v>
      </c>
      <c r="AG34" s="21">
        <v>54</v>
      </c>
      <c r="AH34" s="21"/>
      <c r="AI34" s="21">
        <v>16</v>
      </c>
      <c r="AJ34" s="21">
        <v>5</v>
      </c>
      <c r="AK34" s="21">
        <v>54</v>
      </c>
      <c r="AL34" s="21"/>
      <c r="AM34" s="21"/>
      <c r="AN34" s="21"/>
      <c r="AO34" s="21"/>
      <c r="AP34" s="21">
        <v>3</v>
      </c>
      <c r="AQ34" s="21">
        <v>3</v>
      </c>
      <c r="AR34" s="21">
        <v>2</v>
      </c>
      <c r="AS34" s="21">
        <v>6</v>
      </c>
      <c r="AT34" s="21"/>
      <c r="AU34" s="21"/>
      <c r="AW34" s="23"/>
    </row>
    <row r="35" spans="1:49" s="14" customFormat="1" ht="34.5">
      <c r="A35" s="1" t="s">
        <v>40</v>
      </c>
      <c r="B35" s="3" t="s">
        <v>101</v>
      </c>
      <c r="C35" s="1" t="s">
        <v>51</v>
      </c>
      <c r="D35" s="18">
        <f t="shared" si="11"/>
        <v>125</v>
      </c>
      <c r="E35" s="18">
        <f t="shared" si="12"/>
        <v>34</v>
      </c>
      <c r="F35" s="19">
        <f t="shared" si="13"/>
        <v>12</v>
      </c>
      <c r="G35" s="19">
        <f t="shared" si="14"/>
        <v>12</v>
      </c>
      <c r="H35" s="20"/>
      <c r="I35" s="20">
        <v>12</v>
      </c>
      <c r="J35" s="20"/>
      <c r="K35" s="20"/>
      <c r="L35" s="19">
        <f t="shared" si="15"/>
        <v>10</v>
      </c>
      <c r="M35" s="18">
        <f t="shared" si="16"/>
        <v>91</v>
      </c>
      <c r="N35" s="21"/>
      <c r="O35" s="21"/>
      <c r="P35" s="21"/>
      <c r="Q35" s="21"/>
      <c r="R35" s="21"/>
      <c r="S35" s="21"/>
      <c r="T35" s="21"/>
      <c r="U35" s="21"/>
      <c r="V35" s="21">
        <v>12</v>
      </c>
      <c r="W35" s="21">
        <v>12</v>
      </c>
      <c r="X35" s="21">
        <v>10</v>
      </c>
      <c r="Y35" s="21">
        <v>91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>
        <v>5</v>
      </c>
      <c r="AO35" s="21"/>
      <c r="AP35" s="21"/>
      <c r="AQ35" s="21"/>
      <c r="AR35" s="21">
        <v>1</v>
      </c>
      <c r="AS35" s="21">
        <v>5</v>
      </c>
      <c r="AT35" s="21"/>
      <c r="AU35" s="21"/>
      <c r="AW35" s="23"/>
    </row>
    <row r="36" spans="1:49" s="14" customFormat="1" ht="34.5">
      <c r="A36" s="1" t="s">
        <v>41</v>
      </c>
      <c r="B36" s="3" t="s">
        <v>106</v>
      </c>
      <c r="C36" s="1" t="s">
        <v>51</v>
      </c>
      <c r="D36" s="18">
        <f t="shared" si="11"/>
        <v>125</v>
      </c>
      <c r="E36" s="18">
        <f t="shared" si="12"/>
        <v>30</v>
      </c>
      <c r="F36" s="19">
        <f t="shared" si="13"/>
        <v>8</v>
      </c>
      <c r="G36" s="19">
        <f t="shared" si="14"/>
        <v>12</v>
      </c>
      <c r="H36" s="20"/>
      <c r="I36" s="20">
        <v>12</v>
      </c>
      <c r="J36" s="20"/>
      <c r="K36" s="20"/>
      <c r="L36" s="19">
        <f t="shared" si="15"/>
        <v>10</v>
      </c>
      <c r="M36" s="18">
        <f t="shared" si="16"/>
        <v>95</v>
      </c>
      <c r="N36" s="21"/>
      <c r="O36" s="21"/>
      <c r="P36" s="21"/>
      <c r="Q36" s="21"/>
      <c r="R36" s="21"/>
      <c r="S36" s="21"/>
      <c r="T36" s="21"/>
      <c r="U36" s="21"/>
      <c r="V36" s="21">
        <v>8</v>
      </c>
      <c r="W36" s="21">
        <v>12</v>
      </c>
      <c r="X36" s="21">
        <v>10</v>
      </c>
      <c r="Y36" s="21">
        <v>95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>
        <v>5</v>
      </c>
      <c r="AO36" s="21"/>
      <c r="AP36" s="21"/>
      <c r="AQ36" s="21"/>
      <c r="AR36" s="21">
        <v>1</v>
      </c>
      <c r="AS36" s="21">
        <v>5</v>
      </c>
      <c r="AT36" s="21"/>
      <c r="AU36" s="21"/>
      <c r="AW36" s="23"/>
    </row>
    <row r="37" spans="1:49" s="33" customFormat="1" ht="34.5">
      <c r="A37" s="1" t="s">
        <v>42</v>
      </c>
      <c r="B37" s="32" t="s">
        <v>144</v>
      </c>
      <c r="C37" s="1" t="s">
        <v>48</v>
      </c>
      <c r="D37" s="18">
        <f t="shared" si="11"/>
        <v>25</v>
      </c>
      <c r="E37" s="18">
        <f t="shared" si="12"/>
        <v>13</v>
      </c>
      <c r="F37" s="19">
        <f t="shared" si="13"/>
        <v>0</v>
      </c>
      <c r="G37" s="19">
        <f t="shared" si="14"/>
        <v>8</v>
      </c>
      <c r="H37" s="20"/>
      <c r="I37" s="20">
        <v>8</v>
      </c>
      <c r="J37" s="20"/>
      <c r="K37" s="20"/>
      <c r="L37" s="19">
        <f t="shared" si="15"/>
        <v>5</v>
      </c>
      <c r="M37" s="18">
        <f t="shared" si="16"/>
        <v>12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>
        <v>8</v>
      </c>
      <c r="AB37" s="21">
        <v>5</v>
      </c>
      <c r="AC37" s="21">
        <v>12</v>
      </c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>
        <v>1</v>
      </c>
      <c r="AP37" s="21"/>
      <c r="AQ37" s="21"/>
      <c r="AR37" s="21">
        <v>1</v>
      </c>
      <c r="AS37" s="21">
        <v>1</v>
      </c>
      <c r="AT37" s="21"/>
      <c r="AU37" s="21"/>
      <c r="AW37" s="54"/>
    </row>
    <row r="38" spans="1:49" s="14" customFormat="1" ht="34.5">
      <c r="A38" s="1" t="s">
        <v>209</v>
      </c>
      <c r="B38" s="3" t="s">
        <v>98</v>
      </c>
      <c r="C38" s="1" t="s">
        <v>135</v>
      </c>
      <c r="D38" s="18">
        <f t="shared" si="11"/>
        <v>125</v>
      </c>
      <c r="E38" s="18">
        <f t="shared" si="12"/>
        <v>30</v>
      </c>
      <c r="F38" s="19">
        <f t="shared" si="13"/>
        <v>8</v>
      </c>
      <c r="G38" s="19">
        <f t="shared" si="14"/>
        <v>12</v>
      </c>
      <c r="H38" s="20">
        <v>12</v>
      </c>
      <c r="I38" s="20"/>
      <c r="J38" s="20"/>
      <c r="K38" s="20"/>
      <c r="L38" s="19">
        <f t="shared" si="15"/>
        <v>10</v>
      </c>
      <c r="M38" s="18">
        <f t="shared" si="16"/>
        <v>95</v>
      </c>
      <c r="N38" s="21"/>
      <c r="O38" s="21"/>
      <c r="P38" s="21"/>
      <c r="Q38" s="21"/>
      <c r="R38" s="21"/>
      <c r="S38" s="21"/>
      <c r="T38" s="21"/>
      <c r="U38" s="21"/>
      <c r="V38" s="21">
        <v>8</v>
      </c>
      <c r="W38" s="21">
        <v>12</v>
      </c>
      <c r="X38" s="21">
        <v>10</v>
      </c>
      <c r="Y38" s="21">
        <v>95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>
        <v>5</v>
      </c>
      <c r="AO38" s="21"/>
      <c r="AP38" s="21"/>
      <c r="AQ38" s="21"/>
      <c r="AR38" s="21">
        <v>1</v>
      </c>
      <c r="AS38" s="21">
        <v>5</v>
      </c>
      <c r="AT38" s="21"/>
      <c r="AU38" s="21"/>
      <c r="AW38" s="23"/>
    </row>
    <row r="39" spans="1:51" s="34" customFormat="1" ht="34.5">
      <c r="A39" s="1" t="s">
        <v>133</v>
      </c>
      <c r="B39" s="3" t="s">
        <v>127</v>
      </c>
      <c r="C39" s="1" t="s">
        <v>48</v>
      </c>
      <c r="D39" s="18">
        <f t="shared" si="11"/>
        <v>75</v>
      </c>
      <c r="E39" s="18">
        <f t="shared" si="12"/>
        <v>28</v>
      </c>
      <c r="F39" s="19">
        <f t="shared" si="13"/>
        <v>6</v>
      </c>
      <c r="G39" s="19">
        <f t="shared" si="14"/>
        <v>12</v>
      </c>
      <c r="H39" s="20"/>
      <c r="I39" s="20">
        <v>12</v>
      </c>
      <c r="J39" s="20"/>
      <c r="K39" s="20"/>
      <c r="L39" s="19">
        <f t="shared" si="15"/>
        <v>10</v>
      </c>
      <c r="M39" s="18">
        <f t="shared" si="16"/>
        <v>47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>
        <v>6</v>
      </c>
      <c r="AA39" s="21">
        <v>12</v>
      </c>
      <c r="AB39" s="21">
        <v>10</v>
      </c>
      <c r="AC39" s="21">
        <v>47</v>
      </c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3</v>
      </c>
      <c r="AP39" s="21"/>
      <c r="AQ39" s="21"/>
      <c r="AR39" s="21">
        <v>1</v>
      </c>
      <c r="AS39" s="21">
        <v>3</v>
      </c>
      <c r="AT39" s="21"/>
      <c r="AU39" s="21"/>
      <c r="AW39" s="35"/>
      <c r="AX39" s="35"/>
      <c r="AY39" s="35"/>
    </row>
    <row r="40" spans="1:49" s="34" customFormat="1" ht="34.5">
      <c r="A40" s="1" t="s">
        <v>136</v>
      </c>
      <c r="B40" s="3" t="s">
        <v>121</v>
      </c>
      <c r="C40" s="1" t="s">
        <v>49</v>
      </c>
      <c r="D40" s="18">
        <f t="shared" si="11"/>
        <v>100</v>
      </c>
      <c r="E40" s="18">
        <f t="shared" si="12"/>
        <v>40</v>
      </c>
      <c r="F40" s="19">
        <f t="shared" si="13"/>
        <v>14</v>
      </c>
      <c r="G40" s="19">
        <f t="shared" si="14"/>
        <v>16</v>
      </c>
      <c r="H40" s="20"/>
      <c r="I40" s="20">
        <v>16</v>
      </c>
      <c r="J40" s="20"/>
      <c r="K40" s="20"/>
      <c r="L40" s="19">
        <f t="shared" si="15"/>
        <v>10</v>
      </c>
      <c r="M40" s="18">
        <f t="shared" si="16"/>
        <v>60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>
        <v>14</v>
      </c>
      <c r="AA40" s="21">
        <v>16</v>
      </c>
      <c r="AB40" s="21">
        <v>10</v>
      </c>
      <c r="AC40" s="21">
        <v>60</v>
      </c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>
        <v>4</v>
      </c>
      <c r="AP40" s="21"/>
      <c r="AQ40" s="21"/>
      <c r="AR40" s="21">
        <v>2</v>
      </c>
      <c r="AS40" s="21">
        <v>4</v>
      </c>
      <c r="AT40" s="21"/>
      <c r="AU40" s="21"/>
      <c r="AW40" s="35"/>
    </row>
    <row r="41" spans="1:49" s="14" customFormat="1" ht="34.5">
      <c r="A41" s="1" t="s">
        <v>137</v>
      </c>
      <c r="B41" s="3" t="s">
        <v>117</v>
      </c>
      <c r="C41" s="1" t="s">
        <v>135</v>
      </c>
      <c r="D41" s="18">
        <f t="shared" si="11"/>
        <v>125</v>
      </c>
      <c r="E41" s="18">
        <f t="shared" si="12"/>
        <v>35</v>
      </c>
      <c r="F41" s="19">
        <f t="shared" si="13"/>
        <v>8</v>
      </c>
      <c r="G41" s="19">
        <f t="shared" si="14"/>
        <v>12</v>
      </c>
      <c r="H41" s="20"/>
      <c r="I41" s="20">
        <v>12</v>
      </c>
      <c r="J41" s="20"/>
      <c r="K41" s="20"/>
      <c r="L41" s="19">
        <f t="shared" si="15"/>
        <v>15</v>
      </c>
      <c r="M41" s="18">
        <f t="shared" si="16"/>
        <v>90</v>
      </c>
      <c r="N41" s="21"/>
      <c r="O41" s="21"/>
      <c r="P41" s="21"/>
      <c r="Q41" s="21"/>
      <c r="R41" s="21"/>
      <c r="S41" s="21"/>
      <c r="T41" s="21"/>
      <c r="U41" s="21"/>
      <c r="V41" s="21">
        <v>8</v>
      </c>
      <c r="W41" s="21">
        <v>12</v>
      </c>
      <c r="X41" s="21">
        <v>15</v>
      </c>
      <c r="Y41" s="21">
        <v>90</v>
      </c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>
        <v>5</v>
      </c>
      <c r="AO41" s="21"/>
      <c r="AP41" s="21"/>
      <c r="AQ41" s="21"/>
      <c r="AR41" s="21">
        <v>1</v>
      </c>
      <c r="AS41" s="21">
        <v>5</v>
      </c>
      <c r="AT41" s="21"/>
      <c r="AU41" s="21"/>
      <c r="AW41" s="23"/>
    </row>
    <row r="42" spans="1:49" s="14" customFormat="1" ht="34.5">
      <c r="A42" s="1" t="s">
        <v>138</v>
      </c>
      <c r="B42" s="3" t="s">
        <v>116</v>
      </c>
      <c r="C42" s="1" t="s">
        <v>48</v>
      </c>
      <c r="D42" s="18">
        <f t="shared" si="11"/>
        <v>75</v>
      </c>
      <c r="E42" s="18">
        <f t="shared" si="12"/>
        <v>29</v>
      </c>
      <c r="F42" s="19">
        <f t="shared" si="13"/>
        <v>12</v>
      </c>
      <c r="G42" s="19">
        <f t="shared" si="14"/>
        <v>12</v>
      </c>
      <c r="H42" s="20"/>
      <c r="I42" s="20">
        <v>12</v>
      </c>
      <c r="J42" s="20"/>
      <c r="K42" s="20"/>
      <c r="L42" s="19">
        <f t="shared" si="15"/>
        <v>5</v>
      </c>
      <c r="M42" s="18">
        <f t="shared" si="16"/>
        <v>46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>
        <v>12</v>
      </c>
      <c r="AA42" s="21">
        <v>12</v>
      </c>
      <c r="AB42" s="21">
        <v>5</v>
      </c>
      <c r="AC42" s="21">
        <v>46</v>
      </c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>
        <v>3</v>
      </c>
      <c r="AP42" s="21"/>
      <c r="AQ42" s="21"/>
      <c r="AR42" s="21">
        <v>1</v>
      </c>
      <c r="AS42" s="21">
        <v>3</v>
      </c>
      <c r="AT42" s="21"/>
      <c r="AU42" s="21"/>
      <c r="AW42" s="23"/>
    </row>
    <row r="43" spans="1:49" s="14" customFormat="1" ht="34.5">
      <c r="A43" s="1" t="s">
        <v>139</v>
      </c>
      <c r="B43" s="3" t="s">
        <v>39</v>
      </c>
      <c r="C43" s="1" t="s">
        <v>52</v>
      </c>
      <c r="D43" s="18">
        <f t="shared" si="11"/>
        <v>50</v>
      </c>
      <c r="E43" s="18">
        <f t="shared" si="12"/>
        <v>13</v>
      </c>
      <c r="F43" s="19">
        <f t="shared" si="13"/>
        <v>8</v>
      </c>
      <c r="G43" s="19">
        <f t="shared" si="14"/>
        <v>0</v>
      </c>
      <c r="H43" s="20"/>
      <c r="I43" s="20"/>
      <c r="J43" s="20"/>
      <c r="K43" s="20"/>
      <c r="L43" s="19">
        <f t="shared" si="15"/>
        <v>5</v>
      </c>
      <c r="M43" s="18">
        <f t="shared" si="16"/>
        <v>37</v>
      </c>
      <c r="N43" s="21"/>
      <c r="O43" s="21"/>
      <c r="P43" s="21"/>
      <c r="Q43" s="21"/>
      <c r="R43" s="21">
        <v>8</v>
      </c>
      <c r="S43" s="21"/>
      <c r="T43" s="21">
        <v>5</v>
      </c>
      <c r="U43" s="21">
        <v>37</v>
      </c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>
        <v>2</v>
      </c>
      <c r="AN43" s="21"/>
      <c r="AO43" s="21"/>
      <c r="AP43" s="21"/>
      <c r="AQ43" s="21"/>
      <c r="AR43" s="21">
        <v>1</v>
      </c>
      <c r="AS43" s="21">
        <v>2</v>
      </c>
      <c r="AT43" s="21"/>
      <c r="AU43" s="21"/>
      <c r="AW43" s="23"/>
    </row>
    <row r="44" spans="1:49" s="14" customFormat="1" ht="34.5">
      <c r="A44" s="1" t="s">
        <v>140</v>
      </c>
      <c r="B44" s="4" t="s">
        <v>134</v>
      </c>
      <c r="C44" s="7" t="s">
        <v>47</v>
      </c>
      <c r="D44" s="18">
        <f t="shared" si="11"/>
        <v>50</v>
      </c>
      <c r="E44" s="18">
        <f t="shared" si="12"/>
        <v>21</v>
      </c>
      <c r="F44" s="19">
        <f t="shared" si="13"/>
        <v>0</v>
      </c>
      <c r="G44" s="19">
        <f t="shared" si="14"/>
        <v>16</v>
      </c>
      <c r="H44" s="30"/>
      <c r="I44" s="30">
        <v>16</v>
      </c>
      <c r="J44" s="30"/>
      <c r="K44" s="30"/>
      <c r="L44" s="19">
        <f t="shared" si="15"/>
        <v>5</v>
      </c>
      <c r="M44" s="18">
        <f t="shared" si="16"/>
        <v>29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>
        <v>16</v>
      </c>
      <c r="AF44" s="21">
        <v>5</v>
      </c>
      <c r="AG44" s="21">
        <v>29</v>
      </c>
      <c r="AH44" s="21"/>
      <c r="AI44" s="21"/>
      <c r="AJ44" s="21"/>
      <c r="AK44" s="21"/>
      <c r="AL44" s="21"/>
      <c r="AM44" s="21"/>
      <c r="AN44" s="21"/>
      <c r="AO44" s="21"/>
      <c r="AP44" s="21">
        <v>2</v>
      </c>
      <c r="AQ44" s="21"/>
      <c r="AR44" s="21">
        <v>1</v>
      </c>
      <c r="AS44" s="21">
        <v>2</v>
      </c>
      <c r="AT44" s="21"/>
      <c r="AU44" s="21"/>
      <c r="AW44" s="23"/>
    </row>
    <row r="45" spans="1:49" s="24" customFormat="1" ht="34.5">
      <c r="A45" s="1" t="s">
        <v>141</v>
      </c>
      <c r="B45" s="3" t="s">
        <v>130</v>
      </c>
      <c r="C45" s="1" t="s">
        <v>46</v>
      </c>
      <c r="D45" s="18">
        <f t="shared" si="11"/>
        <v>100</v>
      </c>
      <c r="E45" s="18">
        <f t="shared" si="12"/>
        <v>26</v>
      </c>
      <c r="F45" s="19">
        <f t="shared" si="13"/>
        <v>0</v>
      </c>
      <c r="G45" s="19">
        <f t="shared" si="14"/>
        <v>16</v>
      </c>
      <c r="H45" s="20"/>
      <c r="I45" s="20"/>
      <c r="J45" s="20">
        <v>16</v>
      </c>
      <c r="K45" s="20"/>
      <c r="L45" s="19">
        <f t="shared" si="15"/>
        <v>10</v>
      </c>
      <c r="M45" s="18">
        <f t="shared" si="16"/>
        <v>74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>
        <v>16</v>
      </c>
      <c r="AJ45" s="21">
        <v>10</v>
      </c>
      <c r="AK45" s="21">
        <v>74</v>
      </c>
      <c r="AL45" s="21"/>
      <c r="AM45" s="21"/>
      <c r="AN45" s="21"/>
      <c r="AO45" s="21"/>
      <c r="AP45" s="21"/>
      <c r="AQ45" s="21">
        <v>4</v>
      </c>
      <c r="AR45" s="21">
        <v>1</v>
      </c>
      <c r="AS45" s="21">
        <v>4</v>
      </c>
      <c r="AT45" s="21"/>
      <c r="AU45" s="21">
        <v>4</v>
      </c>
      <c r="AW45" s="25"/>
    </row>
    <row r="46" spans="1:49" s="24" customFormat="1" ht="34.5">
      <c r="A46" s="1" t="s">
        <v>142</v>
      </c>
      <c r="B46" s="3" t="s">
        <v>132</v>
      </c>
      <c r="C46" s="1" t="s">
        <v>129</v>
      </c>
      <c r="D46" s="18">
        <f t="shared" si="11"/>
        <v>720</v>
      </c>
      <c r="E46" s="18">
        <f t="shared" si="12"/>
        <v>0</v>
      </c>
      <c r="F46" s="19">
        <f t="shared" si="13"/>
        <v>0</v>
      </c>
      <c r="G46" s="19">
        <f t="shared" si="14"/>
        <v>0</v>
      </c>
      <c r="H46" s="20"/>
      <c r="I46" s="20"/>
      <c r="J46" s="20"/>
      <c r="K46" s="20"/>
      <c r="L46" s="19">
        <f t="shared" si="15"/>
        <v>0</v>
      </c>
      <c r="M46" s="18">
        <f t="shared" si="16"/>
        <v>720</v>
      </c>
      <c r="N46" s="37"/>
      <c r="O46" s="37"/>
      <c r="P46" s="37"/>
      <c r="Q46" s="37"/>
      <c r="R46" s="37"/>
      <c r="S46" s="37"/>
      <c r="T46" s="37"/>
      <c r="U46" s="37">
        <v>180</v>
      </c>
      <c r="V46" s="37"/>
      <c r="W46" s="37"/>
      <c r="X46" s="37"/>
      <c r="Y46" s="37">
        <v>120</v>
      </c>
      <c r="Z46" s="37"/>
      <c r="AA46" s="37"/>
      <c r="AB46" s="37"/>
      <c r="AC46" s="37">
        <v>180</v>
      </c>
      <c r="AD46" s="37"/>
      <c r="AE46" s="37"/>
      <c r="AF46" s="37"/>
      <c r="AG46" s="37">
        <v>120</v>
      </c>
      <c r="AH46" s="37"/>
      <c r="AI46" s="37"/>
      <c r="AJ46" s="37"/>
      <c r="AK46" s="37">
        <v>120</v>
      </c>
      <c r="AL46" s="37"/>
      <c r="AM46" s="37">
        <v>6</v>
      </c>
      <c r="AN46" s="37">
        <v>4</v>
      </c>
      <c r="AO46" s="37">
        <v>6</v>
      </c>
      <c r="AP46" s="37">
        <v>4</v>
      </c>
      <c r="AQ46" s="37">
        <v>4</v>
      </c>
      <c r="AR46" s="37"/>
      <c r="AS46" s="37">
        <v>24</v>
      </c>
      <c r="AT46" s="37"/>
      <c r="AU46" s="37">
        <v>24</v>
      </c>
      <c r="AW46" s="25"/>
    </row>
    <row r="47" spans="1:49" s="14" customFormat="1" ht="34.5">
      <c r="A47" s="2" t="s">
        <v>7</v>
      </c>
      <c r="B47" s="15" t="s">
        <v>115</v>
      </c>
      <c r="C47" s="2"/>
      <c r="D47" s="16">
        <f aca="true" t="shared" si="17" ref="D47:AU47">SUM(D48:D56)</f>
        <v>1000</v>
      </c>
      <c r="E47" s="16">
        <f t="shared" si="17"/>
        <v>319</v>
      </c>
      <c r="F47" s="16">
        <f t="shared" si="17"/>
        <v>6</v>
      </c>
      <c r="G47" s="16">
        <f t="shared" si="17"/>
        <v>163</v>
      </c>
      <c r="H47" s="16">
        <f t="shared" si="17"/>
        <v>0</v>
      </c>
      <c r="I47" s="16">
        <f t="shared" si="17"/>
        <v>131</v>
      </c>
      <c r="J47" s="16">
        <f t="shared" si="17"/>
        <v>32</v>
      </c>
      <c r="K47" s="16">
        <f t="shared" si="17"/>
        <v>0</v>
      </c>
      <c r="L47" s="16">
        <f t="shared" si="17"/>
        <v>150</v>
      </c>
      <c r="M47" s="110">
        <f t="shared" si="16"/>
        <v>681</v>
      </c>
      <c r="N47" s="16">
        <f t="shared" si="17"/>
        <v>0</v>
      </c>
      <c r="O47" s="16">
        <f t="shared" si="17"/>
        <v>0</v>
      </c>
      <c r="P47" s="16">
        <f t="shared" si="17"/>
        <v>0</v>
      </c>
      <c r="Q47" s="16">
        <f t="shared" si="17"/>
        <v>0</v>
      </c>
      <c r="R47" s="16">
        <f t="shared" si="17"/>
        <v>0</v>
      </c>
      <c r="S47" s="16">
        <f t="shared" si="17"/>
        <v>0</v>
      </c>
      <c r="T47" s="16">
        <f t="shared" si="17"/>
        <v>0</v>
      </c>
      <c r="U47" s="16">
        <f t="shared" si="17"/>
        <v>0</v>
      </c>
      <c r="V47" s="16">
        <f t="shared" si="17"/>
        <v>0</v>
      </c>
      <c r="W47" s="16">
        <f t="shared" si="17"/>
        <v>0</v>
      </c>
      <c r="X47" s="16">
        <f t="shared" si="17"/>
        <v>0</v>
      </c>
      <c r="Y47" s="16">
        <f t="shared" si="17"/>
        <v>0</v>
      </c>
      <c r="Z47" s="16">
        <f t="shared" si="17"/>
        <v>0</v>
      </c>
      <c r="AA47" s="16">
        <f t="shared" si="17"/>
        <v>0</v>
      </c>
      <c r="AB47" s="16">
        <f t="shared" si="17"/>
        <v>0</v>
      </c>
      <c r="AC47" s="16">
        <f t="shared" si="17"/>
        <v>0</v>
      </c>
      <c r="AD47" s="16">
        <f t="shared" si="17"/>
        <v>6</v>
      </c>
      <c r="AE47" s="16">
        <f t="shared" si="17"/>
        <v>92</v>
      </c>
      <c r="AF47" s="16">
        <f t="shared" si="17"/>
        <v>80</v>
      </c>
      <c r="AG47" s="16">
        <f t="shared" si="17"/>
        <v>347</v>
      </c>
      <c r="AH47" s="16">
        <f t="shared" si="17"/>
        <v>0</v>
      </c>
      <c r="AI47" s="16">
        <f t="shared" si="17"/>
        <v>71</v>
      </c>
      <c r="AJ47" s="16">
        <f t="shared" si="17"/>
        <v>70</v>
      </c>
      <c r="AK47" s="16">
        <f t="shared" si="17"/>
        <v>334</v>
      </c>
      <c r="AL47" s="16">
        <f t="shared" si="17"/>
        <v>0</v>
      </c>
      <c r="AM47" s="16">
        <f t="shared" si="17"/>
        <v>0</v>
      </c>
      <c r="AN47" s="16">
        <f t="shared" si="17"/>
        <v>0</v>
      </c>
      <c r="AO47" s="16">
        <f t="shared" si="17"/>
        <v>0</v>
      </c>
      <c r="AP47" s="16">
        <f t="shared" si="17"/>
        <v>21</v>
      </c>
      <c r="AQ47" s="16">
        <f t="shared" si="17"/>
        <v>19</v>
      </c>
      <c r="AR47" s="16">
        <f t="shared" si="17"/>
        <v>13</v>
      </c>
      <c r="AS47" s="16">
        <f t="shared" si="17"/>
        <v>40</v>
      </c>
      <c r="AT47" s="16">
        <f t="shared" si="17"/>
        <v>0</v>
      </c>
      <c r="AU47" s="16">
        <f t="shared" si="17"/>
        <v>40</v>
      </c>
      <c r="AW47" s="23"/>
    </row>
    <row r="48" spans="1:49" s="14" customFormat="1" ht="34.5">
      <c r="A48" s="1" t="s">
        <v>8</v>
      </c>
      <c r="B48" s="3" t="s">
        <v>119</v>
      </c>
      <c r="C48" s="1" t="s">
        <v>47</v>
      </c>
      <c r="D48" s="18">
        <f>SUM(E48,M48)</f>
        <v>100</v>
      </c>
      <c r="E48" s="18">
        <f>SUM(F48:G48,L48)</f>
        <v>31</v>
      </c>
      <c r="F48" s="19">
        <f aca="true" t="shared" si="18" ref="F48:G56">SUM(N48,R48,V48,Z48,AD48,AH48)</f>
        <v>0</v>
      </c>
      <c r="G48" s="19">
        <f t="shared" si="18"/>
        <v>16</v>
      </c>
      <c r="H48" s="20"/>
      <c r="I48" s="20">
        <v>16</v>
      </c>
      <c r="J48" s="20"/>
      <c r="K48" s="20"/>
      <c r="L48" s="19">
        <f aca="true" t="shared" si="19" ref="L48:L56">SUM(P48,T48,X48,AB48,AF48,AJ48)</f>
        <v>15</v>
      </c>
      <c r="M48" s="18">
        <f t="shared" si="16"/>
        <v>69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>
        <v>0</v>
      </c>
      <c r="AE48" s="21">
        <v>16</v>
      </c>
      <c r="AF48" s="21">
        <v>15</v>
      </c>
      <c r="AG48" s="21">
        <v>69</v>
      </c>
      <c r="AH48" s="21"/>
      <c r="AI48" s="21"/>
      <c r="AJ48" s="21"/>
      <c r="AK48" s="21"/>
      <c r="AL48" s="21"/>
      <c r="AM48" s="21"/>
      <c r="AN48" s="21"/>
      <c r="AO48" s="21"/>
      <c r="AP48" s="21">
        <v>4</v>
      </c>
      <c r="AQ48" s="21"/>
      <c r="AR48" s="21">
        <v>1</v>
      </c>
      <c r="AS48" s="21">
        <v>4</v>
      </c>
      <c r="AT48" s="21"/>
      <c r="AU48" s="21">
        <v>4</v>
      </c>
      <c r="AW48" s="23"/>
    </row>
    <row r="49" spans="1:49" s="14" customFormat="1" ht="34.5">
      <c r="A49" s="1" t="s">
        <v>9</v>
      </c>
      <c r="B49" s="3" t="s">
        <v>120</v>
      </c>
      <c r="C49" s="1" t="s">
        <v>47</v>
      </c>
      <c r="D49" s="18">
        <f>SUM(E49,M49)</f>
        <v>100</v>
      </c>
      <c r="E49" s="18">
        <f>SUM(F49:G49,L49)</f>
        <v>24</v>
      </c>
      <c r="F49" s="19">
        <f t="shared" si="18"/>
        <v>6</v>
      </c>
      <c r="G49" s="19">
        <f t="shared" si="18"/>
        <v>8</v>
      </c>
      <c r="H49" s="20"/>
      <c r="I49" s="20">
        <v>8</v>
      </c>
      <c r="J49" s="20"/>
      <c r="K49" s="20"/>
      <c r="L49" s="19">
        <f t="shared" si="19"/>
        <v>10</v>
      </c>
      <c r="M49" s="18">
        <f t="shared" si="16"/>
        <v>76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>
        <v>6</v>
      </c>
      <c r="AE49" s="21">
        <v>8</v>
      </c>
      <c r="AF49" s="21">
        <v>10</v>
      </c>
      <c r="AG49" s="21">
        <v>76</v>
      </c>
      <c r="AH49" s="21"/>
      <c r="AI49" s="21"/>
      <c r="AJ49" s="21"/>
      <c r="AK49" s="21"/>
      <c r="AL49" s="21"/>
      <c r="AM49" s="21"/>
      <c r="AN49" s="21"/>
      <c r="AO49" s="21"/>
      <c r="AP49" s="21">
        <v>4</v>
      </c>
      <c r="AQ49" s="21"/>
      <c r="AR49" s="21">
        <v>1</v>
      </c>
      <c r="AS49" s="21">
        <v>4</v>
      </c>
      <c r="AT49" s="21"/>
      <c r="AU49" s="21">
        <v>4</v>
      </c>
      <c r="AW49" s="23"/>
    </row>
    <row r="50" spans="1:49" s="14" customFormat="1" ht="34.5">
      <c r="A50" s="1" t="s">
        <v>11</v>
      </c>
      <c r="B50" s="3" t="s">
        <v>124</v>
      </c>
      <c r="C50" s="1" t="s">
        <v>46</v>
      </c>
      <c r="D50" s="18">
        <f>SUM(E50,M50)</f>
        <v>100</v>
      </c>
      <c r="E50" s="18">
        <f>SUM(F50:G50,L50)</f>
        <v>30</v>
      </c>
      <c r="F50" s="19">
        <f t="shared" si="18"/>
        <v>0</v>
      </c>
      <c r="G50" s="19">
        <f t="shared" si="18"/>
        <v>15</v>
      </c>
      <c r="H50" s="20"/>
      <c r="I50" s="20">
        <v>15</v>
      </c>
      <c r="J50" s="20"/>
      <c r="K50" s="20"/>
      <c r="L50" s="19">
        <f t="shared" si="19"/>
        <v>15</v>
      </c>
      <c r="M50" s="18">
        <f t="shared" si="16"/>
        <v>70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>
        <v>15</v>
      </c>
      <c r="AJ50" s="21">
        <v>15</v>
      </c>
      <c r="AK50" s="21">
        <v>70</v>
      </c>
      <c r="AL50" s="21"/>
      <c r="AM50" s="21"/>
      <c r="AN50" s="21"/>
      <c r="AO50" s="21"/>
      <c r="AP50" s="21"/>
      <c r="AQ50" s="21">
        <v>4</v>
      </c>
      <c r="AR50" s="21">
        <v>1</v>
      </c>
      <c r="AS50" s="21">
        <v>4</v>
      </c>
      <c r="AT50" s="21"/>
      <c r="AU50" s="21">
        <v>4</v>
      </c>
      <c r="AW50" s="23"/>
    </row>
    <row r="51" spans="1:49" s="14" customFormat="1" ht="34.5">
      <c r="A51" s="1" t="s">
        <v>13</v>
      </c>
      <c r="B51" s="3" t="s">
        <v>125</v>
      </c>
      <c r="C51" s="1" t="s">
        <v>47</v>
      </c>
      <c r="D51" s="18">
        <f aca="true" t="shared" si="20" ref="D51:D56">SUM(E51,M51)</f>
        <v>75</v>
      </c>
      <c r="E51" s="18">
        <f aca="true" t="shared" si="21" ref="E51:E56">SUM(F51:G51,L51)</f>
        <v>31</v>
      </c>
      <c r="F51" s="19">
        <f t="shared" si="18"/>
        <v>0</v>
      </c>
      <c r="G51" s="19">
        <f t="shared" si="18"/>
        <v>16</v>
      </c>
      <c r="H51" s="20"/>
      <c r="I51" s="20">
        <v>16</v>
      </c>
      <c r="J51" s="20"/>
      <c r="K51" s="20"/>
      <c r="L51" s="19">
        <f t="shared" si="19"/>
        <v>15</v>
      </c>
      <c r="M51" s="18">
        <f t="shared" si="16"/>
        <v>44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>
        <v>16</v>
      </c>
      <c r="AF51" s="21">
        <v>15</v>
      </c>
      <c r="AG51" s="21">
        <v>44</v>
      </c>
      <c r="AH51" s="21"/>
      <c r="AI51" s="21"/>
      <c r="AJ51" s="21"/>
      <c r="AK51" s="21"/>
      <c r="AL51" s="21"/>
      <c r="AM51" s="21"/>
      <c r="AN51" s="21"/>
      <c r="AO51" s="21"/>
      <c r="AP51" s="21">
        <v>3</v>
      </c>
      <c r="AQ51" s="21"/>
      <c r="AR51" s="21">
        <v>1</v>
      </c>
      <c r="AS51" s="21">
        <v>3</v>
      </c>
      <c r="AT51" s="21"/>
      <c r="AU51" s="21">
        <v>3</v>
      </c>
      <c r="AW51" s="23"/>
    </row>
    <row r="52" spans="1:49" s="14" customFormat="1" ht="34.5">
      <c r="A52" s="1" t="s">
        <v>15</v>
      </c>
      <c r="B52" s="3" t="s">
        <v>118</v>
      </c>
      <c r="C52" s="1" t="s">
        <v>46</v>
      </c>
      <c r="D52" s="18">
        <f t="shared" si="20"/>
        <v>125</v>
      </c>
      <c r="E52" s="18">
        <f t="shared" si="21"/>
        <v>40</v>
      </c>
      <c r="F52" s="19">
        <f t="shared" si="18"/>
        <v>0</v>
      </c>
      <c r="G52" s="19">
        <f t="shared" si="18"/>
        <v>20</v>
      </c>
      <c r="H52" s="20"/>
      <c r="I52" s="20">
        <v>20</v>
      </c>
      <c r="J52" s="20"/>
      <c r="K52" s="20"/>
      <c r="L52" s="19">
        <f t="shared" si="19"/>
        <v>20</v>
      </c>
      <c r="M52" s="18">
        <f t="shared" si="16"/>
        <v>85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>
        <v>20</v>
      </c>
      <c r="AJ52" s="21">
        <v>20</v>
      </c>
      <c r="AK52" s="21">
        <v>85</v>
      </c>
      <c r="AL52" s="21"/>
      <c r="AM52" s="21"/>
      <c r="AN52" s="21"/>
      <c r="AO52" s="21"/>
      <c r="AP52" s="21"/>
      <c r="AQ52" s="21">
        <v>5</v>
      </c>
      <c r="AR52" s="21">
        <v>2</v>
      </c>
      <c r="AS52" s="21">
        <v>5</v>
      </c>
      <c r="AT52" s="21"/>
      <c r="AU52" s="21">
        <v>5</v>
      </c>
      <c r="AW52" s="23"/>
    </row>
    <row r="53" spans="1:49" s="24" customFormat="1" ht="40.5" customHeight="1">
      <c r="A53" s="1" t="s">
        <v>16</v>
      </c>
      <c r="B53" s="3" t="s">
        <v>126</v>
      </c>
      <c r="C53" s="1" t="s">
        <v>47</v>
      </c>
      <c r="D53" s="18">
        <f t="shared" si="20"/>
        <v>75</v>
      </c>
      <c r="E53" s="18">
        <f t="shared" si="21"/>
        <v>31</v>
      </c>
      <c r="F53" s="19">
        <f t="shared" si="18"/>
        <v>0</v>
      </c>
      <c r="G53" s="19">
        <f t="shared" si="18"/>
        <v>16</v>
      </c>
      <c r="H53" s="20"/>
      <c r="I53" s="20">
        <v>16</v>
      </c>
      <c r="J53" s="20"/>
      <c r="K53" s="20"/>
      <c r="L53" s="19">
        <f t="shared" si="19"/>
        <v>15</v>
      </c>
      <c r="M53" s="18">
        <f t="shared" si="16"/>
        <v>44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>
        <v>16</v>
      </c>
      <c r="AF53" s="21">
        <v>15</v>
      </c>
      <c r="AG53" s="21">
        <v>44</v>
      </c>
      <c r="AH53" s="21"/>
      <c r="AI53" s="21"/>
      <c r="AJ53" s="21"/>
      <c r="AK53" s="21"/>
      <c r="AL53" s="21"/>
      <c r="AM53" s="21"/>
      <c r="AN53" s="21"/>
      <c r="AO53" s="21"/>
      <c r="AP53" s="21">
        <v>3</v>
      </c>
      <c r="AQ53" s="21"/>
      <c r="AR53" s="21">
        <v>1</v>
      </c>
      <c r="AS53" s="21">
        <v>3</v>
      </c>
      <c r="AT53" s="21"/>
      <c r="AU53" s="21">
        <v>3</v>
      </c>
      <c r="AW53" s="25"/>
    </row>
    <row r="54" spans="1:49" s="14" customFormat="1" ht="34.5">
      <c r="A54" s="1" t="s">
        <v>17</v>
      </c>
      <c r="B54" s="3" t="s">
        <v>123</v>
      </c>
      <c r="C54" s="1" t="s">
        <v>50</v>
      </c>
      <c r="D54" s="18">
        <f t="shared" si="20"/>
        <v>100</v>
      </c>
      <c r="E54" s="18">
        <f t="shared" si="21"/>
        <v>30</v>
      </c>
      <c r="F54" s="19">
        <f t="shared" si="18"/>
        <v>0</v>
      </c>
      <c r="G54" s="19">
        <f t="shared" si="18"/>
        <v>20</v>
      </c>
      <c r="H54" s="20"/>
      <c r="I54" s="20">
        <v>20</v>
      </c>
      <c r="J54" s="20"/>
      <c r="K54" s="20"/>
      <c r="L54" s="19">
        <f t="shared" si="19"/>
        <v>10</v>
      </c>
      <c r="M54" s="18">
        <f t="shared" si="16"/>
        <v>70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>
        <v>20</v>
      </c>
      <c r="AF54" s="21">
        <v>10</v>
      </c>
      <c r="AG54" s="21">
        <v>70</v>
      </c>
      <c r="AH54" s="21"/>
      <c r="AI54" s="21"/>
      <c r="AJ54" s="21"/>
      <c r="AK54" s="21"/>
      <c r="AL54" s="21"/>
      <c r="AM54" s="21"/>
      <c r="AN54" s="21"/>
      <c r="AO54" s="21"/>
      <c r="AP54" s="21">
        <v>4</v>
      </c>
      <c r="AQ54" s="21"/>
      <c r="AR54" s="21">
        <v>1</v>
      </c>
      <c r="AS54" s="21">
        <v>4</v>
      </c>
      <c r="AT54" s="21"/>
      <c r="AU54" s="21">
        <v>4</v>
      </c>
      <c r="AW54" s="23"/>
    </row>
    <row r="55" spans="1:49" s="14" customFormat="1" ht="36" customHeight="1">
      <c r="A55" s="1" t="s">
        <v>18</v>
      </c>
      <c r="B55" s="3" t="s">
        <v>128</v>
      </c>
      <c r="C55" s="1" t="s">
        <v>46</v>
      </c>
      <c r="D55" s="18">
        <f t="shared" si="20"/>
        <v>100</v>
      </c>
      <c r="E55" s="18">
        <f t="shared" si="21"/>
        <v>40</v>
      </c>
      <c r="F55" s="19">
        <f t="shared" si="18"/>
        <v>0</v>
      </c>
      <c r="G55" s="19">
        <f t="shared" si="18"/>
        <v>20</v>
      </c>
      <c r="H55" s="20"/>
      <c r="I55" s="20">
        <v>20</v>
      </c>
      <c r="J55" s="20"/>
      <c r="K55" s="20"/>
      <c r="L55" s="19">
        <f t="shared" si="19"/>
        <v>20</v>
      </c>
      <c r="M55" s="18">
        <f t="shared" si="16"/>
        <v>60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>
        <v>20</v>
      </c>
      <c r="AJ55" s="21">
        <v>20</v>
      </c>
      <c r="AK55" s="21">
        <v>60</v>
      </c>
      <c r="AL55" s="21"/>
      <c r="AM55" s="21"/>
      <c r="AN55" s="21"/>
      <c r="AO55" s="21"/>
      <c r="AP55" s="21"/>
      <c r="AQ55" s="21">
        <v>4</v>
      </c>
      <c r="AR55" s="21">
        <v>2</v>
      </c>
      <c r="AS55" s="21">
        <v>4</v>
      </c>
      <c r="AT55" s="21"/>
      <c r="AU55" s="21">
        <v>4</v>
      </c>
      <c r="AW55" s="23"/>
    </row>
    <row r="56" spans="1:49" s="14" customFormat="1" ht="34.5">
      <c r="A56" s="1" t="s">
        <v>19</v>
      </c>
      <c r="B56" s="3" t="s">
        <v>122</v>
      </c>
      <c r="C56" s="1" t="s">
        <v>104</v>
      </c>
      <c r="D56" s="18">
        <f t="shared" si="20"/>
        <v>225</v>
      </c>
      <c r="E56" s="18">
        <f t="shared" si="21"/>
        <v>62</v>
      </c>
      <c r="F56" s="19">
        <f t="shared" si="18"/>
        <v>0</v>
      </c>
      <c r="G56" s="19">
        <f t="shared" si="18"/>
        <v>32</v>
      </c>
      <c r="H56" s="20"/>
      <c r="I56" s="20"/>
      <c r="J56" s="20">
        <v>32</v>
      </c>
      <c r="K56" s="20"/>
      <c r="L56" s="19">
        <f t="shared" si="19"/>
        <v>30</v>
      </c>
      <c r="M56" s="18">
        <f t="shared" si="16"/>
        <v>163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>
        <v>16</v>
      </c>
      <c r="AF56" s="21">
        <v>15</v>
      </c>
      <c r="AG56" s="21">
        <v>44</v>
      </c>
      <c r="AH56" s="21"/>
      <c r="AI56" s="21">
        <v>16</v>
      </c>
      <c r="AJ56" s="21">
        <v>15</v>
      </c>
      <c r="AK56" s="21">
        <v>119</v>
      </c>
      <c r="AL56" s="21"/>
      <c r="AM56" s="21"/>
      <c r="AN56" s="21"/>
      <c r="AO56" s="21"/>
      <c r="AP56" s="21">
        <v>3</v>
      </c>
      <c r="AQ56" s="21">
        <v>6</v>
      </c>
      <c r="AR56" s="21">
        <v>3</v>
      </c>
      <c r="AS56" s="21">
        <v>9</v>
      </c>
      <c r="AT56" s="21"/>
      <c r="AU56" s="21">
        <v>9</v>
      </c>
      <c r="AW56" s="23"/>
    </row>
    <row r="57" spans="1:49" s="14" customFormat="1" ht="34.5">
      <c r="A57" s="2" t="s">
        <v>43</v>
      </c>
      <c r="B57" s="15" t="s">
        <v>97</v>
      </c>
      <c r="C57" s="2"/>
      <c r="D57" s="16">
        <f aca="true" t="shared" si="22" ref="D57:AU57">SUM(D58:D66)</f>
        <v>1000</v>
      </c>
      <c r="E57" s="16">
        <f t="shared" si="22"/>
        <v>319</v>
      </c>
      <c r="F57" s="16">
        <f t="shared" si="22"/>
        <v>33</v>
      </c>
      <c r="G57" s="16">
        <f t="shared" si="22"/>
        <v>136</v>
      </c>
      <c r="H57" s="16">
        <f t="shared" si="22"/>
        <v>12</v>
      </c>
      <c r="I57" s="16">
        <f t="shared" si="22"/>
        <v>95</v>
      </c>
      <c r="J57" s="16">
        <f t="shared" si="22"/>
        <v>29</v>
      </c>
      <c r="K57" s="16">
        <f t="shared" si="22"/>
        <v>0</v>
      </c>
      <c r="L57" s="16">
        <f t="shared" si="22"/>
        <v>150</v>
      </c>
      <c r="M57" s="16">
        <f t="shared" si="22"/>
        <v>681</v>
      </c>
      <c r="N57" s="16">
        <f t="shared" si="22"/>
        <v>0</v>
      </c>
      <c r="O57" s="16">
        <f t="shared" si="22"/>
        <v>0</v>
      </c>
      <c r="P57" s="16">
        <f t="shared" si="22"/>
        <v>0</v>
      </c>
      <c r="Q57" s="16">
        <f t="shared" si="22"/>
        <v>0</v>
      </c>
      <c r="R57" s="16">
        <f t="shared" si="22"/>
        <v>0</v>
      </c>
      <c r="S57" s="16">
        <f t="shared" si="22"/>
        <v>0</v>
      </c>
      <c r="T57" s="16">
        <f t="shared" si="22"/>
        <v>0</v>
      </c>
      <c r="U57" s="16">
        <f t="shared" si="22"/>
        <v>0</v>
      </c>
      <c r="V57" s="16">
        <f t="shared" si="22"/>
        <v>0</v>
      </c>
      <c r="W57" s="16">
        <f t="shared" si="22"/>
        <v>0</v>
      </c>
      <c r="X57" s="16">
        <f t="shared" si="22"/>
        <v>0</v>
      </c>
      <c r="Y57" s="16">
        <f t="shared" si="22"/>
        <v>0</v>
      </c>
      <c r="Z57" s="16">
        <f t="shared" si="22"/>
        <v>0</v>
      </c>
      <c r="AA57" s="16">
        <f t="shared" si="22"/>
        <v>0</v>
      </c>
      <c r="AB57" s="16">
        <f t="shared" si="22"/>
        <v>0</v>
      </c>
      <c r="AC57" s="16">
        <f t="shared" si="22"/>
        <v>0</v>
      </c>
      <c r="AD57" s="16">
        <f t="shared" si="22"/>
        <v>20</v>
      </c>
      <c r="AE57" s="16">
        <f t="shared" si="22"/>
        <v>72</v>
      </c>
      <c r="AF57" s="16">
        <f t="shared" si="22"/>
        <v>75</v>
      </c>
      <c r="AG57" s="16">
        <f t="shared" si="22"/>
        <v>358</v>
      </c>
      <c r="AH57" s="16">
        <f t="shared" si="22"/>
        <v>13</v>
      </c>
      <c r="AI57" s="16">
        <f t="shared" si="22"/>
        <v>64</v>
      </c>
      <c r="AJ57" s="16">
        <f t="shared" si="22"/>
        <v>75</v>
      </c>
      <c r="AK57" s="16">
        <f t="shared" si="22"/>
        <v>323</v>
      </c>
      <c r="AL57" s="16">
        <f t="shared" si="22"/>
        <v>0</v>
      </c>
      <c r="AM57" s="16">
        <f t="shared" si="22"/>
        <v>0</v>
      </c>
      <c r="AN57" s="16">
        <f t="shared" si="22"/>
        <v>0</v>
      </c>
      <c r="AO57" s="16">
        <f t="shared" si="22"/>
        <v>0</v>
      </c>
      <c r="AP57" s="16">
        <f t="shared" si="22"/>
        <v>21</v>
      </c>
      <c r="AQ57" s="16">
        <f t="shared" si="22"/>
        <v>19</v>
      </c>
      <c r="AR57" s="16">
        <f t="shared" si="22"/>
        <v>13</v>
      </c>
      <c r="AS57" s="16">
        <f t="shared" si="22"/>
        <v>40</v>
      </c>
      <c r="AT57" s="16">
        <f t="shared" si="22"/>
        <v>0</v>
      </c>
      <c r="AU57" s="16">
        <f t="shared" si="22"/>
        <v>40</v>
      </c>
      <c r="AW57" s="23"/>
    </row>
    <row r="58" spans="1:49" s="14" customFormat="1" ht="46.5" customHeight="1">
      <c r="A58" s="1" t="s">
        <v>8</v>
      </c>
      <c r="B58" s="3" t="s">
        <v>100</v>
      </c>
      <c r="C58" s="1" t="s">
        <v>47</v>
      </c>
      <c r="D58" s="18">
        <f aca="true" t="shared" si="23" ref="D58:D66">SUM(E58,M58)</f>
        <v>100</v>
      </c>
      <c r="E58" s="18">
        <f aca="true" t="shared" si="24" ref="E58:E66">SUM(F58:G58,L58)</f>
        <v>28</v>
      </c>
      <c r="F58" s="19">
        <f aca="true" t="shared" si="25" ref="F58:G66">SUM(N58,R58,V58,Z58,AD58,AH58)</f>
        <v>6</v>
      </c>
      <c r="G58" s="19">
        <f t="shared" si="25"/>
        <v>12</v>
      </c>
      <c r="H58" s="20"/>
      <c r="I58" s="20">
        <v>12</v>
      </c>
      <c r="J58" s="20"/>
      <c r="K58" s="20"/>
      <c r="L58" s="19">
        <f aca="true" t="shared" si="26" ref="L58:M66">SUM(P58,T58,X58,AB58,AF58,AJ58)</f>
        <v>10</v>
      </c>
      <c r="M58" s="18">
        <f t="shared" si="26"/>
        <v>72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>
        <v>6</v>
      </c>
      <c r="AE58" s="21">
        <v>12</v>
      </c>
      <c r="AF58" s="21">
        <v>10</v>
      </c>
      <c r="AG58" s="21">
        <v>72</v>
      </c>
      <c r="AH58" s="21"/>
      <c r="AI58" s="21"/>
      <c r="AJ58" s="21"/>
      <c r="AK58" s="21"/>
      <c r="AL58" s="21"/>
      <c r="AM58" s="21"/>
      <c r="AN58" s="21"/>
      <c r="AO58" s="21"/>
      <c r="AP58" s="21">
        <v>4</v>
      </c>
      <c r="AQ58" s="21"/>
      <c r="AR58" s="21">
        <v>1</v>
      </c>
      <c r="AS58" s="21">
        <v>4</v>
      </c>
      <c r="AT58" s="21"/>
      <c r="AU58" s="21">
        <v>4</v>
      </c>
      <c r="AW58" s="23"/>
    </row>
    <row r="59" spans="1:49" s="14" customFormat="1" ht="60" customHeight="1">
      <c r="A59" s="1" t="s">
        <v>9</v>
      </c>
      <c r="B59" s="3" t="s">
        <v>108</v>
      </c>
      <c r="C59" s="1" t="s">
        <v>46</v>
      </c>
      <c r="D59" s="18">
        <f t="shared" si="23"/>
        <v>100</v>
      </c>
      <c r="E59" s="18">
        <f t="shared" si="24"/>
        <v>38</v>
      </c>
      <c r="F59" s="19">
        <f t="shared" si="25"/>
        <v>8</v>
      </c>
      <c r="G59" s="19">
        <f t="shared" si="25"/>
        <v>15</v>
      </c>
      <c r="H59" s="20"/>
      <c r="I59" s="20">
        <v>15</v>
      </c>
      <c r="J59" s="20"/>
      <c r="K59" s="20"/>
      <c r="L59" s="19">
        <f t="shared" si="26"/>
        <v>15</v>
      </c>
      <c r="M59" s="18">
        <f t="shared" si="26"/>
        <v>62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>
        <v>8</v>
      </c>
      <c r="AI59" s="21">
        <v>15</v>
      </c>
      <c r="AJ59" s="21">
        <v>15</v>
      </c>
      <c r="AK59" s="21">
        <v>62</v>
      </c>
      <c r="AL59" s="21"/>
      <c r="AM59" s="21"/>
      <c r="AN59" s="21"/>
      <c r="AO59" s="21"/>
      <c r="AP59" s="21"/>
      <c r="AQ59" s="21">
        <v>4</v>
      </c>
      <c r="AR59" s="21">
        <v>2</v>
      </c>
      <c r="AS59" s="21">
        <v>4</v>
      </c>
      <c r="AT59" s="21"/>
      <c r="AU59" s="21">
        <v>4</v>
      </c>
      <c r="AW59" s="23"/>
    </row>
    <row r="60" spans="1:47" s="14" customFormat="1" ht="34.5">
      <c r="A60" s="1" t="s">
        <v>11</v>
      </c>
      <c r="B60" s="3" t="s">
        <v>99</v>
      </c>
      <c r="C60" s="1" t="s">
        <v>46</v>
      </c>
      <c r="D60" s="18">
        <f t="shared" si="23"/>
        <v>125</v>
      </c>
      <c r="E60" s="18">
        <f t="shared" si="24"/>
        <v>37</v>
      </c>
      <c r="F60" s="19">
        <f t="shared" si="25"/>
        <v>5</v>
      </c>
      <c r="G60" s="19">
        <f t="shared" si="25"/>
        <v>12</v>
      </c>
      <c r="H60" s="20">
        <v>12</v>
      </c>
      <c r="I60" s="20"/>
      <c r="J60" s="20"/>
      <c r="K60" s="20"/>
      <c r="L60" s="19">
        <f t="shared" si="26"/>
        <v>20</v>
      </c>
      <c r="M60" s="18">
        <f t="shared" si="26"/>
        <v>88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36"/>
      <c r="AB60" s="36"/>
      <c r="AC60" s="36"/>
      <c r="AD60" s="21"/>
      <c r="AE60" s="21"/>
      <c r="AF60" s="21"/>
      <c r="AG60" s="21"/>
      <c r="AH60" s="21">
        <v>5</v>
      </c>
      <c r="AI60" s="21">
        <v>12</v>
      </c>
      <c r="AJ60" s="21">
        <v>20</v>
      </c>
      <c r="AK60" s="21">
        <v>88</v>
      </c>
      <c r="AL60" s="21"/>
      <c r="AM60" s="21"/>
      <c r="AN60" s="21"/>
      <c r="AO60" s="21"/>
      <c r="AP60" s="21"/>
      <c r="AQ60" s="21">
        <v>5</v>
      </c>
      <c r="AR60" s="37">
        <v>2</v>
      </c>
      <c r="AS60" s="21">
        <v>5</v>
      </c>
      <c r="AT60" s="21"/>
      <c r="AU60" s="21">
        <v>5</v>
      </c>
    </row>
    <row r="61" spans="1:47" s="14" customFormat="1" ht="34.5">
      <c r="A61" s="1" t="s">
        <v>13</v>
      </c>
      <c r="B61" s="3" t="s">
        <v>103</v>
      </c>
      <c r="C61" s="1" t="s">
        <v>50</v>
      </c>
      <c r="D61" s="18">
        <f t="shared" si="23"/>
        <v>75</v>
      </c>
      <c r="E61" s="18">
        <f t="shared" si="24"/>
        <v>33</v>
      </c>
      <c r="F61" s="19">
        <f t="shared" si="25"/>
        <v>6</v>
      </c>
      <c r="G61" s="19">
        <f t="shared" si="25"/>
        <v>12</v>
      </c>
      <c r="H61" s="20"/>
      <c r="I61" s="20">
        <v>12</v>
      </c>
      <c r="J61" s="20"/>
      <c r="K61" s="20"/>
      <c r="L61" s="19">
        <f t="shared" si="26"/>
        <v>15</v>
      </c>
      <c r="M61" s="18">
        <f t="shared" si="26"/>
        <v>42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>
        <v>6</v>
      </c>
      <c r="AE61" s="21">
        <v>12</v>
      </c>
      <c r="AF61" s="21">
        <v>15</v>
      </c>
      <c r="AG61" s="21">
        <v>42</v>
      </c>
      <c r="AH61" s="21"/>
      <c r="AI61" s="21"/>
      <c r="AJ61" s="21"/>
      <c r="AK61" s="21"/>
      <c r="AL61" s="21"/>
      <c r="AM61" s="21"/>
      <c r="AN61" s="21"/>
      <c r="AO61" s="21"/>
      <c r="AP61" s="21">
        <v>3</v>
      </c>
      <c r="AQ61" s="21"/>
      <c r="AR61" s="21">
        <v>1</v>
      </c>
      <c r="AS61" s="21">
        <v>3</v>
      </c>
      <c r="AT61" s="21"/>
      <c r="AU61" s="21">
        <v>3</v>
      </c>
    </row>
    <row r="62" spans="1:47" s="14" customFormat="1" ht="56.25" customHeight="1">
      <c r="A62" s="1" t="s">
        <v>15</v>
      </c>
      <c r="B62" s="3" t="s">
        <v>110</v>
      </c>
      <c r="C62" s="1" t="s">
        <v>47</v>
      </c>
      <c r="D62" s="18">
        <f t="shared" si="23"/>
        <v>100</v>
      </c>
      <c r="E62" s="18">
        <f t="shared" si="24"/>
        <v>22</v>
      </c>
      <c r="F62" s="19">
        <f t="shared" si="25"/>
        <v>0</v>
      </c>
      <c r="G62" s="19">
        <f t="shared" si="25"/>
        <v>12</v>
      </c>
      <c r="H62" s="20"/>
      <c r="I62" s="20">
        <v>12</v>
      </c>
      <c r="J62" s="20"/>
      <c r="K62" s="20"/>
      <c r="L62" s="19">
        <f t="shared" si="26"/>
        <v>10</v>
      </c>
      <c r="M62" s="18">
        <f t="shared" si="26"/>
        <v>78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>
        <v>12</v>
      </c>
      <c r="AF62" s="21">
        <v>10</v>
      </c>
      <c r="AG62" s="21">
        <v>78</v>
      </c>
      <c r="AH62" s="21"/>
      <c r="AI62" s="21"/>
      <c r="AJ62" s="21"/>
      <c r="AK62" s="21"/>
      <c r="AL62" s="21"/>
      <c r="AM62" s="21"/>
      <c r="AN62" s="21"/>
      <c r="AO62" s="21"/>
      <c r="AP62" s="21">
        <v>4</v>
      </c>
      <c r="AQ62" s="21"/>
      <c r="AR62" s="21">
        <v>1</v>
      </c>
      <c r="AS62" s="21">
        <v>4</v>
      </c>
      <c r="AT62" s="21"/>
      <c r="AU62" s="21">
        <v>4</v>
      </c>
    </row>
    <row r="63" spans="1:47" s="24" customFormat="1" ht="54" customHeight="1">
      <c r="A63" s="1" t="s">
        <v>16</v>
      </c>
      <c r="B63" s="3" t="s">
        <v>109</v>
      </c>
      <c r="C63" s="1" t="s">
        <v>46</v>
      </c>
      <c r="D63" s="31">
        <f t="shared" si="23"/>
        <v>125</v>
      </c>
      <c r="E63" s="18">
        <f t="shared" si="24"/>
        <v>42</v>
      </c>
      <c r="F63" s="19">
        <f t="shared" si="25"/>
        <v>0</v>
      </c>
      <c r="G63" s="19">
        <f t="shared" si="25"/>
        <v>22</v>
      </c>
      <c r="H63" s="20"/>
      <c r="I63" s="20">
        <v>22</v>
      </c>
      <c r="J63" s="20"/>
      <c r="K63" s="20"/>
      <c r="L63" s="19">
        <f t="shared" si="26"/>
        <v>20</v>
      </c>
      <c r="M63" s="18">
        <f t="shared" si="26"/>
        <v>83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>
        <v>22</v>
      </c>
      <c r="AJ63" s="21">
        <v>20</v>
      </c>
      <c r="AK63" s="21">
        <v>83</v>
      </c>
      <c r="AL63" s="21"/>
      <c r="AM63" s="21"/>
      <c r="AN63" s="21"/>
      <c r="AO63" s="21"/>
      <c r="AP63" s="21"/>
      <c r="AQ63" s="21">
        <v>5</v>
      </c>
      <c r="AR63" s="21">
        <v>2</v>
      </c>
      <c r="AS63" s="21">
        <v>5</v>
      </c>
      <c r="AT63" s="21"/>
      <c r="AU63" s="21">
        <v>5</v>
      </c>
    </row>
    <row r="64" spans="1:47" s="14" customFormat="1" ht="34.5">
      <c r="A64" s="1" t="s">
        <v>17</v>
      </c>
      <c r="B64" s="3" t="s">
        <v>102</v>
      </c>
      <c r="C64" s="1" t="s">
        <v>47</v>
      </c>
      <c r="D64" s="31">
        <f t="shared" si="23"/>
        <v>75</v>
      </c>
      <c r="E64" s="18">
        <f t="shared" si="24"/>
        <v>31</v>
      </c>
      <c r="F64" s="19">
        <f t="shared" si="25"/>
        <v>0</v>
      </c>
      <c r="G64" s="19">
        <f t="shared" si="25"/>
        <v>16</v>
      </c>
      <c r="H64" s="20"/>
      <c r="I64" s="20">
        <v>16</v>
      </c>
      <c r="J64" s="20"/>
      <c r="K64" s="20"/>
      <c r="L64" s="19">
        <f t="shared" si="26"/>
        <v>15</v>
      </c>
      <c r="M64" s="18">
        <f t="shared" si="26"/>
        <v>44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>
        <v>16</v>
      </c>
      <c r="AF64" s="21">
        <v>15</v>
      </c>
      <c r="AG64" s="21">
        <v>44</v>
      </c>
      <c r="AH64" s="21"/>
      <c r="AI64" s="21"/>
      <c r="AJ64" s="21"/>
      <c r="AK64" s="21"/>
      <c r="AL64" s="21"/>
      <c r="AM64" s="21"/>
      <c r="AN64" s="21"/>
      <c r="AO64" s="21"/>
      <c r="AP64" s="21">
        <v>3</v>
      </c>
      <c r="AQ64" s="21"/>
      <c r="AR64" s="21">
        <v>1</v>
      </c>
      <c r="AS64" s="21">
        <v>3</v>
      </c>
      <c r="AT64" s="21"/>
      <c r="AU64" s="21">
        <v>3</v>
      </c>
    </row>
    <row r="65" spans="1:47" s="14" customFormat="1" ht="34.5">
      <c r="A65" s="1" t="s">
        <v>18</v>
      </c>
      <c r="B65" s="3" t="s">
        <v>107</v>
      </c>
      <c r="C65" s="1" t="s">
        <v>47</v>
      </c>
      <c r="D65" s="31">
        <f t="shared" si="23"/>
        <v>75</v>
      </c>
      <c r="E65" s="18">
        <f t="shared" si="24"/>
        <v>22</v>
      </c>
      <c r="F65" s="19">
        <f t="shared" si="25"/>
        <v>0</v>
      </c>
      <c r="G65" s="19">
        <f t="shared" si="25"/>
        <v>12</v>
      </c>
      <c r="H65" s="20"/>
      <c r="I65" s="20">
        <v>6</v>
      </c>
      <c r="J65" s="20">
        <v>6</v>
      </c>
      <c r="K65" s="20"/>
      <c r="L65" s="19">
        <f t="shared" si="26"/>
        <v>10</v>
      </c>
      <c r="M65" s="18">
        <f t="shared" si="26"/>
        <v>53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>
        <v>12</v>
      </c>
      <c r="AF65" s="21">
        <v>10</v>
      </c>
      <c r="AG65" s="21">
        <v>53</v>
      </c>
      <c r="AH65" s="21"/>
      <c r="AI65" s="21"/>
      <c r="AJ65" s="21"/>
      <c r="AK65" s="21"/>
      <c r="AL65" s="21"/>
      <c r="AM65" s="21"/>
      <c r="AN65" s="21"/>
      <c r="AO65" s="21"/>
      <c r="AP65" s="21">
        <v>3</v>
      </c>
      <c r="AQ65" s="21"/>
      <c r="AR65" s="21">
        <v>1</v>
      </c>
      <c r="AS65" s="21">
        <v>3</v>
      </c>
      <c r="AT65" s="21"/>
      <c r="AU65" s="21">
        <v>3</v>
      </c>
    </row>
    <row r="66" spans="1:47" s="14" customFormat="1" ht="34.5">
      <c r="A66" s="1" t="s">
        <v>19</v>
      </c>
      <c r="B66" s="3" t="s">
        <v>105</v>
      </c>
      <c r="C66" s="1" t="s">
        <v>104</v>
      </c>
      <c r="D66" s="31">
        <f t="shared" si="23"/>
        <v>225</v>
      </c>
      <c r="E66" s="18">
        <f t="shared" si="24"/>
        <v>66</v>
      </c>
      <c r="F66" s="19">
        <f t="shared" si="25"/>
        <v>8</v>
      </c>
      <c r="G66" s="19">
        <f t="shared" si="25"/>
        <v>23</v>
      </c>
      <c r="H66" s="20"/>
      <c r="I66" s="20"/>
      <c r="J66" s="20">
        <v>23</v>
      </c>
      <c r="K66" s="20"/>
      <c r="L66" s="19">
        <f t="shared" si="26"/>
        <v>35</v>
      </c>
      <c r="M66" s="18">
        <f t="shared" si="26"/>
        <v>159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>
        <v>8</v>
      </c>
      <c r="AE66" s="21">
        <v>8</v>
      </c>
      <c r="AF66" s="21">
        <v>15</v>
      </c>
      <c r="AG66" s="21">
        <v>69</v>
      </c>
      <c r="AH66" s="21"/>
      <c r="AI66" s="21">
        <v>15</v>
      </c>
      <c r="AJ66" s="21">
        <v>20</v>
      </c>
      <c r="AK66" s="21">
        <v>90</v>
      </c>
      <c r="AL66" s="21"/>
      <c r="AM66" s="21"/>
      <c r="AN66" s="21"/>
      <c r="AO66" s="21"/>
      <c r="AP66" s="21">
        <v>4</v>
      </c>
      <c r="AQ66" s="21">
        <v>5</v>
      </c>
      <c r="AR66" s="21">
        <v>2</v>
      </c>
      <c r="AS66" s="21">
        <v>9</v>
      </c>
      <c r="AT66" s="21"/>
      <c r="AU66" s="21">
        <v>9</v>
      </c>
    </row>
    <row r="67" spans="1:47" s="14" customFormat="1" ht="35.25" customHeight="1">
      <c r="A67" s="140" t="s">
        <v>114</v>
      </c>
      <c r="B67" s="140"/>
      <c r="C67" s="140"/>
      <c r="D67" s="132">
        <f aca="true" t="shared" si="27" ref="D67:AU67">SUM(D8,D14,D21,D47)</f>
        <v>4700</v>
      </c>
      <c r="E67" s="132">
        <f t="shared" si="27"/>
        <v>1302</v>
      </c>
      <c r="F67" s="132">
        <f t="shared" si="27"/>
        <v>201</v>
      </c>
      <c r="G67" s="132">
        <f t="shared" si="27"/>
        <v>656</v>
      </c>
      <c r="H67" s="132">
        <f t="shared" si="27"/>
        <v>168</v>
      </c>
      <c r="I67" s="132">
        <f t="shared" si="27"/>
        <v>440</v>
      </c>
      <c r="J67" s="132">
        <f t="shared" si="27"/>
        <v>48</v>
      </c>
      <c r="K67" s="132">
        <f t="shared" si="27"/>
        <v>0</v>
      </c>
      <c r="L67" s="132">
        <f t="shared" si="27"/>
        <v>445</v>
      </c>
      <c r="M67" s="132">
        <f t="shared" si="27"/>
        <v>3398</v>
      </c>
      <c r="N67" s="18">
        <f t="shared" si="27"/>
        <v>48</v>
      </c>
      <c r="O67" s="18">
        <f t="shared" si="27"/>
        <v>128</v>
      </c>
      <c r="P67" s="18">
        <f t="shared" si="27"/>
        <v>80</v>
      </c>
      <c r="Q67" s="18">
        <f t="shared" si="27"/>
        <v>514</v>
      </c>
      <c r="R67" s="18">
        <f t="shared" si="27"/>
        <v>59</v>
      </c>
      <c r="S67" s="18">
        <f t="shared" si="27"/>
        <v>105</v>
      </c>
      <c r="T67" s="18">
        <f t="shared" si="27"/>
        <v>70</v>
      </c>
      <c r="U67" s="18">
        <f t="shared" si="27"/>
        <v>566</v>
      </c>
      <c r="V67" s="18">
        <f t="shared" si="27"/>
        <v>36</v>
      </c>
      <c r="W67" s="18">
        <f t="shared" si="27"/>
        <v>86</v>
      </c>
      <c r="X67" s="18">
        <f t="shared" si="27"/>
        <v>55</v>
      </c>
      <c r="Y67" s="18">
        <f t="shared" si="27"/>
        <v>613</v>
      </c>
      <c r="Z67" s="18">
        <f t="shared" si="27"/>
        <v>52</v>
      </c>
      <c r="AA67" s="18">
        <f t="shared" si="27"/>
        <v>110</v>
      </c>
      <c r="AB67" s="18">
        <f t="shared" si="27"/>
        <v>65</v>
      </c>
      <c r="AC67" s="18">
        <f t="shared" si="27"/>
        <v>573</v>
      </c>
      <c r="AD67" s="18">
        <f t="shared" si="27"/>
        <v>6</v>
      </c>
      <c r="AE67" s="18">
        <f t="shared" si="27"/>
        <v>124</v>
      </c>
      <c r="AF67" s="18">
        <f t="shared" si="27"/>
        <v>90</v>
      </c>
      <c r="AG67" s="18">
        <f t="shared" si="27"/>
        <v>550</v>
      </c>
      <c r="AH67" s="18">
        <f t="shared" si="27"/>
        <v>0</v>
      </c>
      <c r="AI67" s="18">
        <f t="shared" si="27"/>
        <v>103</v>
      </c>
      <c r="AJ67" s="18">
        <f t="shared" si="27"/>
        <v>85</v>
      </c>
      <c r="AK67" s="18">
        <f t="shared" si="27"/>
        <v>582</v>
      </c>
      <c r="AL67" s="18">
        <f t="shared" si="27"/>
        <v>30</v>
      </c>
      <c r="AM67" s="18">
        <f t="shared" si="27"/>
        <v>30</v>
      </c>
      <c r="AN67" s="18">
        <f t="shared" si="27"/>
        <v>30</v>
      </c>
      <c r="AO67" s="18">
        <f t="shared" si="27"/>
        <v>30</v>
      </c>
      <c r="AP67" s="18">
        <f t="shared" si="27"/>
        <v>30</v>
      </c>
      <c r="AQ67" s="18">
        <f t="shared" si="27"/>
        <v>30</v>
      </c>
      <c r="AR67" s="132">
        <f t="shared" si="27"/>
        <v>54</v>
      </c>
      <c r="AS67" s="132">
        <f t="shared" si="27"/>
        <v>144</v>
      </c>
      <c r="AT67" s="132">
        <f t="shared" si="27"/>
        <v>18</v>
      </c>
      <c r="AU67" s="132">
        <f t="shared" si="27"/>
        <v>68</v>
      </c>
    </row>
    <row r="68" spans="1:47" s="14" customFormat="1" ht="34.5">
      <c r="A68" s="140"/>
      <c r="B68" s="140"/>
      <c r="C68" s="140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29">
        <f>SUM(N67:Q67)</f>
        <v>770</v>
      </c>
      <c r="O68" s="130"/>
      <c r="P68" s="130"/>
      <c r="Q68" s="131"/>
      <c r="R68" s="129">
        <f>SUM(R67:U67)</f>
        <v>800</v>
      </c>
      <c r="S68" s="130"/>
      <c r="T68" s="130"/>
      <c r="U68" s="131"/>
      <c r="V68" s="129">
        <f>SUM(V67:Y67)</f>
        <v>790</v>
      </c>
      <c r="W68" s="130"/>
      <c r="X68" s="130"/>
      <c r="Y68" s="131"/>
      <c r="Z68" s="129">
        <f>SUM(Z67:AC67)</f>
        <v>800</v>
      </c>
      <c r="AA68" s="130"/>
      <c r="AB68" s="130"/>
      <c r="AC68" s="131"/>
      <c r="AD68" s="129">
        <f>SUM(AD67:AG67)</f>
        <v>770</v>
      </c>
      <c r="AE68" s="130"/>
      <c r="AF68" s="130"/>
      <c r="AG68" s="131"/>
      <c r="AH68" s="129">
        <f>SUM(AH67:AK67)</f>
        <v>770</v>
      </c>
      <c r="AI68" s="130"/>
      <c r="AJ68" s="130"/>
      <c r="AK68" s="131"/>
      <c r="AL68" s="129">
        <f>SUM(AL67:AQ67)</f>
        <v>180</v>
      </c>
      <c r="AM68" s="130"/>
      <c r="AN68" s="130"/>
      <c r="AO68" s="130"/>
      <c r="AP68" s="130"/>
      <c r="AQ68" s="131"/>
      <c r="AR68" s="133"/>
      <c r="AS68" s="133"/>
      <c r="AT68" s="133"/>
      <c r="AU68" s="133"/>
    </row>
    <row r="69" spans="1:47" ht="32.25" customHeight="1">
      <c r="A69" s="134" t="s">
        <v>113</v>
      </c>
      <c r="B69" s="135"/>
      <c r="C69" s="136"/>
      <c r="D69" s="141">
        <f aca="true" t="shared" si="28" ref="D69:AU69">SUM(D8,D14,D21,D57)</f>
        <v>4700</v>
      </c>
      <c r="E69" s="141">
        <f t="shared" si="28"/>
        <v>1302</v>
      </c>
      <c r="F69" s="141">
        <f t="shared" si="28"/>
        <v>228</v>
      </c>
      <c r="G69" s="141">
        <f t="shared" si="28"/>
        <v>629</v>
      </c>
      <c r="H69" s="141">
        <f t="shared" si="28"/>
        <v>180</v>
      </c>
      <c r="I69" s="141">
        <f t="shared" si="28"/>
        <v>404</v>
      </c>
      <c r="J69" s="141">
        <f t="shared" si="28"/>
        <v>45</v>
      </c>
      <c r="K69" s="141">
        <f t="shared" si="28"/>
        <v>0</v>
      </c>
      <c r="L69" s="141">
        <f t="shared" si="28"/>
        <v>445</v>
      </c>
      <c r="M69" s="141">
        <f t="shared" si="28"/>
        <v>3398</v>
      </c>
      <c r="N69" s="18">
        <f t="shared" si="28"/>
        <v>48</v>
      </c>
      <c r="O69" s="18">
        <f t="shared" si="28"/>
        <v>128</v>
      </c>
      <c r="P69" s="18">
        <f t="shared" si="28"/>
        <v>80</v>
      </c>
      <c r="Q69" s="18">
        <f t="shared" si="28"/>
        <v>514</v>
      </c>
      <c r="R69" s="18">
        <f t="shared" si="28"/>
        <v>59</v>
      </c>
      <c r="S69" s="18">
        <f t="shared" si="28"/>
        <v>105</v>
      </c>
      <c r="T69" s="18">
        <f t="shared" si="28"/>
        <v>70</v>
      </c>
      <c r="U69" s="18">
        <f t="shared" si="28"/>
        <v>566</v>
      </c>
      <c r="V69" s="18">
        <f t="shared" si="28"/>
        <v>36</v>
      </c>
      <c r="W69" s="18">
        <f t="shared" si="28"/>
        <v>86</v>
      </c>
      <c r="X69" s="18">
        <f t="shared" si="28"/>
        <v>55</v>
      </c>
      <c r="Y69" s="18">
        <f t="shared" si="28"/>
        <v>613</v>
      </c>
      <c r="Z69" s="18">
        <f t="shared" si="28"/>
        <v>52</v>
      </c>
      <c r="AA69" s="18">
        <f t="shared" si="28"/>
        <v>110</v>
      </c>
      <c r="AB69" s="18">
        <f t="shared" si="28"/>
        <v>65</v>
      </c>
      <c r="AC69" s="18">
        <f t="shared" si="28"/>
        <v>573</v>
      </c>
      <c r="AD69" s="18">
        <f t="shared" si="28"/>
        <v>20</v>
      </c>
      <c r="AE69" s="18">
        <f t="shared" si="28"/>
        <v>104</v>
      </c>
      <c r="AF69" s="18">
        <f t="shared" si="28"/>
        <v>85</v>
      </c>
      <c r="AG69" s="18">
        <f t="shared" si="28"/>
        <v>561</v>
      </c>
      <c r="AH69" s="18">
        <f t="shared" si="28"/>
        <v>13</v>
      </c>
      <c r="AI69" s="18">
        <f t="shared" si="28"/>
        <v>96</v>
      </c>
      <c r="AJ69" s="18">
        <f t="shared" si="28"/>
        <v>90</v>
      </c>
      <c r="AK69" s="18">
        <f t="shared" si="28"/>
        <v>571</v>
      </c>
      <c r="AL69" s="18">
        <f t="shared" si="28"/>
        <v>30</v>
      </c>
      <c r="AM69" s="18">
        <f t="shared" si="28"/>
        <v>30</v>
      </c>
      <c r="AN69" s="18">
        <f t="shared" si="28"/>
        <v>30</v>
      </c>
      <c r="AO69" s="18">
        <f t="shared" si="28"/>
        <v>30</v>
      </c>
      <c r="AP69" s="18">
        <f t="shared" si="28"/>
        <v>30</v>
      </c>
      <c r="AQ69" s="18">
        <f t="shared" si="28"/>
        <v>30</v>
      </c>
      <c r="AR69" s="141">
        <f t="shared" si="28"/>
        <v>54</v>
      </c>
      <c r="AS69" s="141">
        <f t="shared" si="28"/>
        <v>144</v>
      </c>
      <c r="AT69" s="141">
        <f t="shared" si="28"/>
        <v>18</v>
      </c>
      <c r="AU69" s="141">
        <f t="shared" si="28"/>
        <v>68</v>
      </c>
    </row>
    <row r="70" spans="1:47" ht="34.5" customHeight="1">
      <c r="A70" s="137"/>
      <c r="B70" s="138"/>
      <c r="C70" s="139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>
        <f>SUM(N69:Q69)</f>
        <v>770</v>
      </c>
      <c r="O70" s="141"/>
      <c r="P70" s="141"/>
      <c r="Q70" s="141"/>
      <c r="R70" s="141">
        <f>SUM(R69:U69)</f>
        <v>800</v>
      </c>
      <c r="S70" s="141"/>
      <c r="T70" s="141"/>
      <c r="U70" s="141"/>
      <c r="V70" s="141">
        <f>SUM(V69:Y69)</f>
        <v>790</v>
      </c>
      <c r="W70" s="141"/>
      <c r="X70" s="141"/>
      <c r="Y70" s="141"/>
      <c r="Z70" s="141">
        <f>SUM(Z69:AC69)</f>
        <v>800</v>
      </c>
      <c r="AA70" s="141"/>
      <c r="AB70" s="141"/>
      <c r="AC70" s="141"/>
      <c r="AD70" s="141">
        <f>SUM(AD69:AG69)</f>
        <v>770</v>
      </c>
      <c r="AE70" s="141"/>
      <c r="AF70" s="141"/>
      <c r="AG70" s="141"/>
      <c r="AH70" s="141">
        <f>SUM(AH69:AK69)</f>
        <v>770</v>
      </c>
      <c r="AI70" s="141"/>
      <c r="AJ70" s="141"/>
      <c r="AK70" s="141"/>
      <c r="AL70" s="141">
        <f>SUM(AL69:AQ69)</f>
        <v>180</v>
      </c>
      <c r="AM70" s="141"/>
      <c r="AN70" s="141"/>
      <c r="AO70" s="141"/>
      <c r="AP70" s="141"/>
      <c r="AQ70" s="141"/>
      <c r="AR70" s="141"/>
      <c r="AS70" s="141"/>
      <c r="AT70" s="141"/>
      <c r="AU70" s="141"/>
    </row>
    <row r="71" spans="1:47" ht="24">
      <c r="A71" s="55"/>
      <c r="B71" s="56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</row>
    <row r="72" spans="1:47" ht="24">
      <c r="A72" s="40"/>
      <c r="B72" s="38"/>
      <c r="C72" s="38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</row>
    <row r="73" spans="1:47" ht="34.5">
      <c r="A73" s="40"/>
      <c r="B73" s="38"/>
      <c r="C73" s="38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58"/>
      <c r="P73" s="58"/>
      <c r="Q73" s="58"/>
      <c r="R73" s="58"/>
      <c r="S73" s="58"/>
      <c r="T73" s="58"/>
      <c r="U73" s="58"/>
      <c r="V73" s="59"/>
      <c r="W73" s="59"/>
      <c r="X73" s="59"/>
      <c r="Y73" s="59"/>
      <c r="Z73" s="5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</row>
    <row r="74" spans="1:47" ht="24">
      <c r="A74" s="60"/>
      <c r="B74" s="61"/>
      <c r="C74" s="61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</row>
    <row r="75" spans="1:26" ht="34.5">
      <c r="A75" s="60"/>
      <c r="B75" s="61"/>
      <c r="C75" s="61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9"/>
      <c r="W75" s="59"/>
      <c r="X75" s="59"/>
      <c r="Y75" s="59"/>
      <c r="Z75" s="59"/>
    </row>
    <row r="76" spans="1:26" ht="34.5">
      <c r="A76" s="62"/>
      <c r="B76" s="63"/>
      <c r="C76" s="64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34.5">
      <c r="A77" s="65"/>
      <c r="B77" s="63"/>
      <c r="C77" s="64"/>
      <c r="D77" s="63"/>
      <c r="E77" s="66"/>
      <c r="F77" s="63"/>
      <c r="G77" s="63"/>
      <c r="H77" s="63"/>
      <c r="I77" s="63"/>
      <c r="J77" s="63"/>
      <c r="K77" s="63"/>
      <c r="L77" s="63"/>
      <c r="M77" s="63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34.5">
      <c r="A78" s="65"/>
      <c r="B78" s="63"/>
      <c r="C78" s="64"/>
      <c r="D78" s="63"/>
      <c r="E78" s="66"/>
      <c r="F78" s="66"/>
      <c r="G78" s="63"/>
      <c r="H78" s="63"/>
      <c r="I78" s="63"/>
      <c r="J78" s="63"/>
      <c r="K78" s="63"/>
      <c r="L78" s="63"/>
      <c r="M78" s="63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34.5">
      <c r="A79" s="65"/>
      <c r="B79" s="63"/>
      <c r="C79" s="64"/>
      <c r="D79" s="63"/>
      <c r="E79" s="66"/>
      <c r="F79" s="66"/>
      <c r="G79" s="63"/>
      <c r="H79" s="63"/>
      <c r="I79" s="63"/>
      <c r="J79" s="63"/>
      <c r="K79" s="63"/>
      <c r="L79" s="63"/>
      <c r="M79" s="63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34.5">
      <c r="A80" s="65"/>
      <c r="B80" s="63"/>
      <c r="C80" s="64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34.5">
      <c r="A81" s="65"/>
      <c r="B81" s="63"/>
      <c r="C81" s="64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</sheetData>
  <sheetProtection/>
  <mergeCells count="83">
    <mergeCell ref="L69:L70"/>
    <mergeCell ref="AT69:AT70"/>
    <mergeCell ref="M69:M70"/>
    <mergeCell ref="G69:G70"/>
    <mergeCell ref="H69:H70"/>
    <mergeCell ref="AU69:AU70"/>
    <mergeCell ref="AD70:AG70"/>
    <mergeCell ref="AH70:AK70"/>
    <mergeCell ref="AS69:AS70"/>
    <mergeCell ref="AR69:AR70"/>
    <mergeCell ref="AL70:AQ70"/>
    <mergeCell ref="K69:K70"/>
    <mergeCell ref="AD68:AG68"/>
    <mergeCell ref="A69:C70"/>
    <mergeCell ref="D69:D70"/>
    <mergeCell ref="E69:E70"/>
    <mergeCell ref="F69:F70"/>
    <mergeCell ref="R70:U70"/>
    <mergeCell ref="V70:Y70"/>
    <mergeCell ref="N70:Q70"/>
    <mergeCell ref="I69:I70"/>
    <mergeCell ref="J69:J70"/>
    <mergeCell ref="A67:C68"/>
    <mergeCell ref="D67:D68"/>
    <mergeCell ref="E67:E68"/>
    <mergeCell ref="F67:F68"/>
    <mergeCell ref="G67:G68"/>
    <mergeCell ref="H67:H68"/>
    <mergeCell ref="I67:I68"/>
    <mergeCell ref="J67:J68"/>
    <mergeCell ref="Z70:AC70"/>
    <mergeCell ref="K67:K68"/>
    <mergeCell ref="L67:L68"/>
    <mergeCell ref="N68:Q68"/>
    <mergeCell ref="R68:U68"/>
    <mergeCell ref="E5:E7"/>
    <mergeCell ref="V68:Y68"/>
    <mergeCell ref="M67:M68"/>
    <mergeCell ref="Z68:AC68"/>
    <mergeCell ref="G5:G7"/>
    <mergeCell ref="AU67:AU68"/>
    <mergeCell ref="AS67:AS68"/>
    <mergeCell ref="AR67:AR68"/>
    <mergeCell ref="AH68:AK68"/>
    <mergeCell ref="AT67:AT68"/>
    <mergeCell ref="AL68:AQ68"/>
    <mergeCell ref="A1:M1"/>
    <mergeCell ref="A4:A7"/>
    <mergeCell ref="C4:C7"/>
    <mergeCell ref="D4:M4"/>
    <mergeCell ref="B4:B7"/>
    <mergeCell ref="D5:D7"/>
    <mergeCell ref="H5:H7"/>
    <mergeCell ref="L5:L7"/>
    <mergeCell ref="I5:I7"/>
    <mergeCell ref="F5:F7"/>
    <mergeCell ref="AL4:AU4"/>
    <mergeCell ref="AL5:AQ5"/>
    <mergeCell ref="AU6:AU7"/>
    <mergeCell ref="AR6:AR7"/>
    <mergeCell ref="AR5:AU5"/>
    <mergeCell ref="AL6:AL7"/>
    <mergeCell ref="AM6:AM7"/>
    <mergeCell ref="AS6:AS7"/>
    <mergeCell ref="AT6:AT7"/>
    <mergeCell ref="AQ6:AQ7"/>
    <mergeCell ref="N4:AK4"/>
    <mergeCell ref="N6:Q6"/>
    <mergeCell ref="R6:U6"/>
    <mergeCell ref="V6:Y6"/>
    <mergeCell ref="AD5:AK5"/>
    <mergeCell ref="K5:K7"/>
    <mergeCell ref="N5:U5"/>
    <mergeCell ref="A2:B2"/>
    <mergeCell ref="AP6:AP7"/>
    <mergeCell ref="AO6:AO7"/>
    <mergeCell ref="AN6:AN7"/>
    <mergeCell ref="M5:M7"/>
    <mergeCell ref="V5:AC5"/>
    <mergeCell ref="Z6:AC6"/>
    <mergeCell ref="AH6:AK6"/>
    <mergeCell ref="AD6:AG6"/>
    <mergeCell ref="J5:J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Rektor</cp:lastModifiedBy>
  <cp:lastPrinted>2020-01-31T12:37:23Z</cp:lastPrinted>
  <dcterms:created xsi:type="dcterms:W3CDTF">2000-08-09T08:42:37Z</dcterms:created>
  <dcterms:modified xsi:type="dcterms:W3CDTF">2021-05-19T14:30:19Z</dcterms:modified>
  <cp:category/>
  <cp:version/>
  <cp:contentType/>
  <cp:contentStatus/>
</cp:coreProperties>
</file>