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7935" activeTab="0"/>
  </bookViews>
  <sheets>
    <sheet name="stacjonarne" sheetId="1" r:id="rId1"/>
    <sheet name="niestacjonarn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<sst xmlns="http://schemas.openxmlformats.org/spreadsheetml/2006/main" count="206" uniqueCount="140">
  <si>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Lp</t>
  </si>
  <si>
    <t>Przedmiot</t>
  </si>
  <si>
    <t>Forma zaliczenia przedmiotu</t>
  </si>
  <si>
    <t>Liczba godzin</t>
  </si>
  <si>
    <t>Rozkład godzin</t>
  </si>
  <si>
    <t>ECTS</t>
  </si>
  <si>
    <t>Ogółem</t>
  </si>
  <si>
    <t>Wykłady</t>
  </si>
  <si>
    <t>Konwersat.</t>
  </si>
  <si>
    <t>Ćwiczenia</t>
  </si>
  <si>
    <t>Seminaria</t>
  </si>
  <si>
    <t>Zajęcia ter.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</si>
  <si>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</si>
  <si>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</si>
  <si>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</si>
  <si>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</si>
  <si>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</si>
  <si>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</si>
  <si>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</si>
  <si>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</si>
  <si>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</si>
  <si>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kon/ćw</t>
  </si>
  <si>
    <t>w.</t>
  </si>
  <si>
    <t>w</t>
  </si>
  <si>
    <t>kon/ ćw</t>
  </si>
  <si>
    <t>A</t>
  </si>
  <si>
    <t>r</t>
  </si>
  <si>
    <t>Logika</t>
  </si>
  <si>
    <t>Socjologia</t>
  </si>
  <si>
    <t>Zo</t>
  </si>
  <si>
    <t xml:space="preserve">Filozofia </t>
  </si>
  <si>
    <t>Wybrane zagadnienia z historii Polski i historii powszechnej</t>
  </si>
  <si>
    <t xml:space="preserve">Technologia informatyczna </t>
  </si>
  <si>
    <t>Z/o</t>
  </si>
  <si>
    <t>Ochrona własności intelektualnej</t>
  </si>
  <si>
    <t xml:space="preserve">Język angielski </t>
  </si>
  <si>
    <t>Język nowożytny (hiszpański)</t>
  </si>
  <si>
    <t xml:space="preserve">Techniki pracy umysłowej </t>
  </si>
  <si>
    <t xml:space="preserve">Wychowanie fizyczne </t>
  </si>
  <si>
    <t>RAZEM</t>
  </si>
  <si>
    <t>PRZEDMIOTY PODSTAWOWE</t>
  </si>
  <si>
    <t xml:space="preserve">Historia i teoria kultury </t>
  </si>
  <si>
    <t>C</t>
  </si>
  <si>
    <t>PRZEDMIOTY KIERUNKOWE</t>
  </si>
  <si>
    <t>Historia ksiązki i bibliotek</t>
  </si>
  <si>
    <t>1.</t>
  </si>
  <si>
    <t>Historia (wybrana epoka)</t>
  </si>
  <si>
    <t>2.</t>
  </si>
  <si>
    <t>Historia literatury (wybrana epoka)</t>
  </si>
  <si>
    <t>3.</t>
  </si>
  <si>
    <t>Historia sztuki</t>
  </si>
  <si>
    <t>4.</t>
  </si>
  <si>
    <t>Relacyjne bazy danych</t>
  </si>
  <si>
    <t>5.</t>
  </si>
  <si>
    <t>Organizacja i zarządzanie</t>
  </si>
  <si>
    <t>6.</t>
  </si>
  <si>
    <t>Podstawy pedagogiki</t>
  </si>
  <si>
    <t>7.</t>
  </si>
  <si>
    <t>Podstawy psychologii</t>
  </si>
  <si>
    <t>8.</t>
  </si>
  <si>
    <t>Źródła wiedzy ekonomiczno-prawnej</t>
  </si>
  <si>
    <t>9.</t>
  </si>
  <si>
    <t>Źródła wiedzy o Unii Europejskiej</t>
  </si>
  <si>
    <t>11.</t>
  </si>
  <si>
    <t>Projekty internetowe</t>
  </si>
  <si>
    <t>12.</t>
  </si>
  <si>
    <t xml:space="preserve">Teoria i praktyka argumentacji </t>
  </si>
  <si>
    <t>Seminarium  dyplomowe</t>
  </si>
  <si>
    <t xml:space="preserve">Ogółem egzaminów </t>
  </si>
  <si>
    <t xml:space="preserve"> E.  PRAKTYKI</t>
  </si>
  <si>
    <t>PAŃSTWOWA WYŻSZA SZKOŁA ZAWODOWA W KONINIE</t>
  </si>
  <si>
    <t>Czytelnictwo i metodyka pracy z czytelnikiem</t>
  </si>
  <si>
    <t>Bezpieczeństwo, higiena pracy i ergonomia</t>
  </si>
  <si>
    <t>kon /ćw</t>
  </si>
  <si>
    <t>s</t>
  </si>
  <si>
    <r>
      <t xml:space="preserve">   </t>
    </r>
    <r>
      <rPr>
        <b/>
        <sz val="10"/>
        <rFont val="Arial"/>
        <family val="2"/>
      </rPr>
      <t xml:space="preserve">PLAN STUDIÓW STACJONARNYCH (DZIENNYCH)                                                 </t>
    </r>
  </si>
  <si>
    <r>
      <t xml:space="preserve">Kierunek: </t>
    </r>
    <r>
      <rPr>
        <b/>
        <i/>
        <sz val="10"/>
        <rFont val="Arial"/>
        <family val="2"/>
      </rPr>
      <t xml:space="preserve">Informacja naukowa i bibliotekoznawstwo      </t>
    </r>
    <r>
      <rPr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Studia licencjackie 3 - letnie  – I rok, II rok, III rok</t>
    </r>
  </si>
  <si>
    <r>
      <t>D</t>
    </r>
    <r>
      <rPr>
        <b/>
        <i/>
        <sz val="10"/>
        <rFont val="Arial"/>
        <family val="2"/>
      </rPr>
      <t>.</t>
    </r>
  </si>
  <si>
    <t>E/3</t>
  </si>
  <si>
    <t>E/6</t>
  </si>
  <si>
    <t>E/4</t>
  </si>
  <si>
    <t>PRZEDMIOTY KSZTAŁCENIA OGÓLNEGO</t>
  </si>
  <si>
    <t>E/5</t>
  </si>
  <si>
    <t>E6</t>
  </si>
  <si>
    <t>Praktyka zawodowa</t>
  </si>
  <si>
    <t>Komunikacja społeczna i medialna</t>
  </si>
  <si>
    <t>Nauka o książce, bibliotece i infromacji naukowej</t>
  </si>
  <si>
    <t>B</t>
  </si>
  <si>
    <t>Systemy komunikowania w nauce</t>
  </si>
  <si>
    <t>Metody zarządzania</t>
  </si>
  <si>
    <t>Bibliotekarstwo</t>
  </si>
  <si>
    <t>Analiza i opracowania dokumentów</t>
  </si>
  <si>
    <t>Zagadnienia wydawnicze i księgarskie</t>
  </si>
  <si>
    <t xml:space="preserve">Żródła i wyszukiwania informacji </t>
  </si>
  <si>
    <t xml:space="preserve">Społeczne konteksty dzialalności biblioteczno - informacyjnej i probelmatyki użytkowników informacji </t>
  </si>
  <si>
    <t>Projektowanie i ocena systemów i usług informacyjnych i bibliotecznych</t>
  </si>
  <si>
    <t>E/2</t>
  </si>
  <si>
    <t>semestr I</t>
  </si>
  <si>
    <t>PRZEDMIOTY SPECJALNOŚCIOWE</t>
  </si>
  <si>
    <t>NAUCZYCIELSKA</t>
  </si>
  <si>
    <t>Psychologia rozwojowa i wychowawcza</t>
  </si>
  <si>
    <t>Pedagogika ogólna</t>
  </si>
  <si>
    <t>Metodyka nauczania</t>
  </si>
  <si>
    <t>Dydaktyka ogólna</t>
  </si>
  <si>
    <t>Biomedyczne podstawy rozwoju</t>
  </si>
  <si>
    <t>Podstawy prawne pracy nauczyciela z zasadami bhp</t>
  </si>
  <si>
    <t>D</t>
  </si>
  <si>
    <t>D1</t>
  </si>
  <si>
    <t>D2</t>
  </si>
  <si>
    <t>D3</t>
  </si>
  <si>
    <t>Ogółem specjalność D1</t>
  </si>
  <si>
    <t>Ogółem specjalność D2</t>
  </si>
  <si>
    <t>Ogółem specjalność D3</t>
  </si>
  <si>
    <t>Z/0</t>
  </si>
  <si>
    <t>E/2,4</t>
  </si>
  <si>
    <t xml:space="preserve">EDYTORSKA I ZARZĄDZANIE INFORMACJĄ BIZNESOWĄ </t>
  </si>
  <si>
    <t xml:space="preserve">Warsztat wydawcy </t>
  </si>
  <si>
    <t>Tekstologia i redakcyjne opracowanie publikacji</t>
  </si>
  <si>
    <t xml:space="preserve">Prawa autorskie i wydawnicze </t>
  </si>
  <si>
    <t xml:space="preserve">Relacyjne bazy danych z zakresu ekonomii i prawa </t>
  </si>
  <si>
    <t xml:space="preserve">Analiza zsobów informacji w dziedzinie ekonomii i prawa </t>
  </si>
  <si>
    <t xml:space="preserve">ZARZĄDZANIE INFORMACJĄ NAUKOWO-TECHNICZNĄ </t>
  </si>
  <si>
    <t>Lingwistyczne aspekty informacji</t>
  </si>
  <si>
    <t xml:space="preserve">Żródła wiedzy regionalnej </t>
  </si>
  <si>
    <t xml:space="preserve">Patenty </t>
  </si>
  <si>
    <t xml:space="preserve">Analiza zasobów informacji technicznej </t>
  </si>
  <si>
    <t xml:space="preserve">Ocena jakości informacji nuakowo-technicznej </t>
  </si>
  <si>
    <t xml:space="preserve">Organizacja i zarządzanie przedsiębiorstwem i instytucją </t>
  </si>
  <si>
    <t xml:space="preserve">Systemy porządkowania informacji naukowo-technicznej </t>
  </si>
  <si>
    <t xml:space="preserve">Narzędzia informacyjne w naukach technicznych </t>
  </si>
  <si>
    <t xml:space="preserve">Czasopisma naukowo-techniczne </t>
  </si>
  <si>
    <t xml:space="preserve">Ochrona dokumentów bibliotecznych i archiwalnych </t>
  </si>
  <si>
    <t>10.</t>
  </si>
  <si>
    <t xml:space="preserve">Wybrane zagadnienia z teorii literatury polskiej i powszechnej </t>
  </si>
  <si>
    <t xml:space="preserve">Literatura piękna </t>
  </si>
  <si>
    <t>PRZEDMIOTY FAKULTATYWNE (obowiązek zaliczenia 90 godzin) autoedukacja</t>
  </si>
  <si>
    <t>E/1</t>
  </si>
  <si>
    <t>Rok akademicki 2010/2011</t>
  </si>
  <si>
    <t>Praktyka zawodowa – 4 tyg. po II roku studiów w instytucjach bibliotecznych, centrach i oddziałach informacji lub instytucjach książki. Praktyki realizowane są wg regulaminu praktyk.</t>
  </si>
  <si>
    <t>z/o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</si>
</sst>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right" vertical="center" wrapText="1"/>
    </xf>
    <xf numFmtId="0" fontId="2" fillId="0" borderId="48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2" borderId="5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1" fillId="4" borderId="6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8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0" borderId="8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="90" zoomScaleNormal="90" workbookViewId="0" topLeftCell="A58">
      <selection activeCell="K64" sqref="K64"/>
    </sheetView>
  </sheetViews>
  <sheetFormatPr defaultColWidth="9.00390625" defaultRowHeight="12.75"/>
  <cols>
    <col min="1" max="1" width="4.625" style="11" customWidth="1"/>
    <col min="2" max="2" width="31.125" style="10" customWidth="1"/>
    <col min="3" max="4" width="6.00390625" style="11" customWidth="1"/>
    <col min="5" max="5" width="4.25390625" style="11" customWidth="1"/>
    <col min="6" max="6" width="5.00390625" style="11" customWidth="1"/>
    <col min="7" max="7" width="4.625" style="11" customWidth="1"/>
    <col min="8" max="8" width="3.375" style="11" customWidth="1"/>
    <col min="9" max="9" width="4.00390625" style="11" customWidth="1"/>
    <col min="10" max="10" width="3.875" style="11" customWidth="1"/>
    <col min="11" max="11" width="4.25390625" style="11" customWidth="1"/>
    <col min="12" max="12" width="3.75390625" style="11" customWidth="1"/>
    <col min="13" max="13" width="4.25390625" style="11" customWidth="1"/>
    <col min="14" max="14" width="3.25390625" style="11" customWidth="1"/>
    <col min="15" max="15" width="4.25390625" style="11" customWidth="1"/>
    <col min="16" max="16" width="3.375" style="11" customWidth="1"/>
    <col min="17" max="17" width="4.125" style="11" customWidth="1"/>
    <col min="18" max="18" width="4.25390625" style="11" customWidth="1"/>
    <col min="19" max="19" width="4.125" style="11" customWidth="1"/>
    <col min="20" max="20" width="3.25390625" style="11" customWidth="1"/>
    <col min="21" max="21" width="4.125" style="11" customWidth="1"/>
    <col min="22" max="26" width="3.00390625" style="11" customWidth="1"/>
    <col min="27" max="27" width="3.75390625" style="11" customWidth="1"/>
    <col min="28" max="28" width="4.00390625" style="73" customWidth="1"/>
    <col min="29" max="16384" width="9.125" style="12" customWidth="1"/>
  </cols>
  <sheetData>
    <row r="1" spans="1:28" s="9" customFormat="1" ht="12.75">
      <c r="A1" s="6"/>
      <c r="B1" s="138"/>
      <c r="C1" s="6"/>
      <c r="D1" s="7" t="s">
        <v>70</v>
      </c>
      <c r="E1" s="8"/>
      <c r="F1" s="8"/>
      <c r="G1" s="8"/>
      <c r="H1" s="8"/>
      <c r="I1" s="8"/>
      <c r="J1" s="8"/>
      <c r="K1" s="8"/>
      <c r="L1" s="8"/>
      <c r="M1" s="8"/>
      <c r="N1" s="8"/>
      <c r="O1" s="8" t="s">
        <v>137</v>
      </c>
      <c r="P1" s="8"/>
      <c r="Q1" s="8"/>
      <c r="R1" s="8"/>
      <c r="S1" s="8"/>
      <c r="T1" s="8"/>
      <c r="U1" s="7"/>
      <c r="V1" s="8"/>
      <c r="W1" s="8"/>
      <c r="X1" s="8"/>
      <c r="Y1" s="8"/>
      <c r="Z1" s="8"/>
      <c r="AA1" s="8"/>
      <c r="AB1" s="73"/>
    </row>
    <row r="2" spans="1:28" s="9" customFormat="1" ht="12.75">
      <c r="A2" s="11"/>
      <c r="B2" s="10"/>
      <c r="C2" s="11"/>
      <c r="D2" s="13" t="s">
        <v>75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73"/>
    </row>
    <row r="3" spans="1:28" s="9" customFormat="1" ht="12.75">
      <c r="A3" s="11"/>
      <c r="B3" s="10"/>
      <c r="C3" s="11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3"/>
    </row>
    <row r="4" spans="1:28" s="9" customFormat="1" ht="13.5" thickBot="1">
      <c r="A4" s="15"/>
      <c r="B4" s="14"/>
      <c r="C4" s="15"/>
      <c r="D4" s="15"/>
      <c r="E4" s="15"/>
      <c r="F4" s="15"/>
      <c r="G4" s="15"/>
      <c r="H4" s="13" t="s">
        <v>76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3"/>
    </row>
    <row r="5" spans="1:28" s="9" customFormat="1" ht="13.5" thickTop="1">
      <c r="A5" s="16"/>
      <c r="B5" s="17"/>
      <c r="C5" s="225" t="s">
        <v>2</v>
      </c>
      <c r="D5" s="227" t="s">
        <v>3</v>
      </c>
      <c r="E5" s="228"/>
      <c r="F5" s="228"/>
      <c r="G5" s="228"/>
      <c r="H5" s="228"/>
      <c r="I5" s="229"/>
      <c r="J5" s="227" t="s">
        <v>4</v>
      </c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2" t="s">
        <v>5</v>
      </c>
      <c r="W5" s="223"/>
      <c r="X5" s="223"/>
      <c r="Y5" s="223"/>
      <c r="Z5" s="223"/>
      <c r="AA5" s="224"/>
      <c r="AB5" s="139"/>
    </row>
    <row r="6" spans="1:28" s="9" customFormat="1" ht="12.75">
      <c r="A6" s="19" t="s">
        <v>0</v>
      </c>
      <c r="B6" s="140" t="s">
        <v>1</v>
      </c>
      <c r="C6" s="226"/>
      <c r="D6" s="230" t="s">
        <v>6</v>
      </c>
      <c r="E6" s="231" t="s">
        <v>7</v>
      </c>
      <c r="F6" s="233" t="s">
        <v>8</v>
      </c>
      <c r="G6" s="233" t="s">
        <v>9</v>
      </c>
      <c r="H6" s="233" t="s">
        <v>10</v>
      </c>
      <c r="I6" s="235" t="s">
        <v>11</v>
      </c>
      <c r="J6" s="217" t="s">
        <v>12</v>
      </c>
      <c r="K6" s="220"/>
      <c r="L6" s="220"/>
      <c r="M6" s="221"/>
      <c r="N6" s="217" t="s">
        <v>13</v>
      </c>
      <c r="O6" s="220"/>
      <c r="P6" s="220"/>
      <c r="Q6" s="221"/>
      <c r="R6" s="217" t="s">
        <v>14</v>
      </c>
      <c r="S6" s="220"/>
      <c r="T6" s="220"/>
      <c r="U6" s="220"/>
      <c r="V6" s="67"/>
      <c r="W6" s="18"/>
      <c r="X6" s="18"/>
      <c r="Y6" s="18"/>
      <c r="Z6" s="18"/>
      <c r="AA6" s="119"/>
      <c r="AB6" s="115"/>
    </row>
    <row r="7" spans="1:28" s="9" customFormat="1" ht="12.75" customHeight="1">
      <c r="A7" s="20"/>
      <c r="B7" s="21"/>
      <c r="C7" s="226"/>
      <c r="D7" s="226"/>
      <c r="E7" s="232"/>
      <c r="F7" s="234"/>
      <c r="G7" s="234"/>
      <c r="H7" s="234"/>
      <c r="I7" s="236"/>
      <c r="J7" s="217" t="s">
        <v>15</v>
      </c>
      <c r="K7" s="218"/>
      <c r="L7" s="219" t="s">
        <v>16</v>
      </c>
      <c r="M7" s="221"/>
      <c r="N7" s="217" t="s">
        <v>17</v>
      </c>
      <c r="O7" s="218"/>
      <c r="P7" s="219" t="s">
        <v>18</v>
      </c>
      <c r="Q7" s="221"/>
      <c r="R7" s="217" t="s">
        <v>19</v>
      </c>
      <c r="S7" s="218"/>
      <c r="T7" s="219" t="s">
        <v>20</v>
      </c>
      <c r="U7" s="220"/>
      <c r="V7" s="67" t="s">
        <v>74</v>
      </c>
      <c r="W7" s="18" t="s">
        <v>74</v>
      </c>
      <c r="X7" s="18" t="s">
        <v>74</v>
      </c>
      <c r="Y7" s="18" t="s">
        <v>74</v>
      </c>
      <c r="Z7" s="18" t="s">
        <v>74</v>
      </c>
      <c r="AA7" s="119" t="s">
        <v>74</v>
      </c>
      <c r="AB7" s="115"/>
    </row>
    <row r="8" spans="1:28" s="9" customFormat="1" ht="37.5" customHeight="1" thickBot="1">
      <c r="A8" s="20"/>
      <c r="B8" s="21"/>
      <c r="C8" s="226"/>
      <c r="D8" s="226"/>
      <c r="E8" s="232"/>
      <c r="F8" s="234"/>
      <c r="G8" s="234"/>
      <c r="H8" s="234"/>
      <c r="I8" s="236"/>
      <c r="J8" s="1" t="s">
        <v>22</v>
      </c>
      <c r="K8" s="1" t="s">
        <v>73</v>
      </c>
      <c r="L8" s="1" t="s">
        <v>22</v>
      </c>
      <c r="M8" s="2" t="s">
        <v>21</v>
      </c>
      <c r="N8" s="1" t="s">
        <v>23</v>
      </c>
      <c r="O8" s="1" t="s">
        <v>21</v>
      </c>
      <c r="P8" s="1" t="s">
        <v>23</v>
      </c>
      <c r="Q8" s="2" t="s">
        <v>21</v>
      </c>
      <c r="R8" s="1" t="s">
        <v>23</v>
      </c>
      <c r="S8" s="1" t="s">
        <v>21</v>
      </c>
      <c r="T8" s="1" t="s">
        <v>23</v>
      </c>
      <c r="U8" s="3" t="s">
        <v>24</v>
      </c>
      <c r="V8" s="68">
        <v>1</v>
      </c>
      <c r="W8" s="60">
        <v>2</v>
      </c>
      <c r="X8" s="60">
        <v>3</v>
      </c>
      <c r="Y8" s="60">
        <v>4</v>
      </c>
      <c r="Z8" s="60">
        <v>5</v>
      </c>
      <c r="AA8" s="120">
        <v>6</v>
      </c>
      <c r="AB8" s="115" t="s">
        <v>26</v>
      </c>
    </row>
    <row r="9" spans="1:28" s="9" customFormat="1" ht="14.25" thickBot="1" thickTop="1">
      <c r="A9" s="61">
        <v>1</v>
      </c>
      <c r="B9" s="62">
        <v>2</v>
      </c>
      <c r="C9" s="62">
        <v>3</v>
      </c>
      <c r="D9" s="62">
        <v>4</v>
      </c>
      <c r="E9" s="63">
        <v>5</v>
      </c>
      <c r="F9" s="63">
        <v>6</v>
      </c>
      <c r="G9" s="63">
        <v>7</v>
      </c>
      <c r="H9" s="63">
        <v>8</v>
      </c>
      <c r="I9" s="62">
        <v>9</v>
      </c>
      <c r="J9" s="63">
        <v>10</v>
      </c>
      <c r="K9" s="63">
        <v>11</v>
      </c>
      <c r="L9" s="63">
        <v>12</v>
      </c>
      <c r="M9" s="62">
        <v>13</v>
      </c>
      <c r="N9" s="63">
        <v>14</v>
      </c>
      <c r="O9" s="63">
        <v>15</v>
      </c>
      <c r="P9" s="63">
        <v>16</v>
      </c>
      <c r="Q9" s="62">
        <v>17</v>
      </c>
      <c r="R9" s="63">
        <v>18</v>
      </c>
      <c r="S9" s="63">
        <v>19</v>
      </c>
      <c r="T9" s="63">
        <v>20</v>
      </c>
      <c r="U9" s="64">
        <v>21</v>
      </c>
      <c r="V9" s="69">
        <v>22</v>
      </c>
      <c r="W9" s="65">
        <v>23</v>
      </c>
      <c r="X9" s="65">
        <v>24</v>
      </c>
      <c r="Y9" s="65">
        <v>25</v>
      </c>
      <c r="Z9" s="65">
        <v>26</v>
      </c>
      <c r="AA9" s="121">
        <v>27</v>
      </c>
      <c r="AB9" s="115">
        <v>28</v>
      </c>
    </row>
    <row r="10" spans="1:28" s="25" customFormat="1" ht="24.75" thickTop="1">
      <c r="A10" s="128" t="s">
        <v>25</v>
      </c>
      <c r="B10" s="136" t="s">
        <v>81</v>
      </c>
      <c r="C10" s="22"/>
      <c r="D10" s="22"/>
      <c r="E10" s="23"/>
      <c r="F10" s="23"/>
      <c r="G10" s="23"/>
      <c r="H10" s="23"/>
      <c r="I10" s="22"/>
      <c r="J10" s="23"/>
      <c r="K10" s="23"/>
      <c r="L10" s="23"/>
      <c r="M10" s="22"/>
      <c r="N10" s="23"/>
      <c r="O10" s="23"/>
      <c r="P10" s="23"/>
      <c r="Q10" s="22"/>
      <c r="R10" s="23"/>
      <c r="S10" s="23"/>
      <c r="T10" s="23"/>
      <c r="U10" s="24"/>
      <c r="V10" s="70"/>
      <c r="W10" s="56"/>
      <c r="X10" s="56"/>
      <c r="Y10" s="56"/>
      <c r="Z10" s="56"/>
      <c r="AA10" s="122"/>
      <c r="AB10" s="116"/>
    </row>
    <row r="11" spans="1:28" ht="12.75">
      <c r="A11" s="108">
        <v>1</v>
      </c>
      <c r="B11" s="107" t="s">
        <v>27</v>
      </c>
      <c r="C11" s="27" t="s">
        <v>136</v>
      </c>
      <c r="D11" s="27">
        <v>30</v>
      </c>
      <c r="E11" s="28"/>
      <c r="F11" s="28"/>
      <c r="G11" s="29">
        <f>SUM(K11,M11,O11,Q11,S11,U11)</f>
        <v>30</v>
      </c>
      <c r="H11" s="28"/>
      <c r="I11" s="30"/>
      <c r="J11" s="28"/>
      <c r="K11" s="29">
        <v>30</v>
      </c>
      <c r="L11" s="28"/>
      <c r="M11" s="30"/>
      <c r="N11" s="28"/>
      <c r="O11" s="28"/>
      <c r="P11" s="28"/>
      <c r="Q11" s="30"/>
      <c r="R11" s="28"/>
      <c r="S11" s="28"/>
      <c r="T11" s="28"/>
      <c r="U11" s="31"/>
      <c r="V11" s="71">
        <v>2</v>
      </c>
      <c r="W11" s="32"/>
      <c r="X11" s="32"/>
      <c r="Y11" s="32"/>
      <c r="Z11" s="32"/>
      <c r="AA11" s="123"/>
      <c r="AB11" s="115">
        <f>SUM(V11:AA11)</f>
        <v>2</v>
      </c>
    </row>
    <row r="12" spans="1:28" ht="12.75">
      <c r="A12" s="108">
        <v>2</v>
      </c>
      <c r="B12" s="107" t="s">
        <v>28</v>
      </c>
      <c r="C12" s="27" t="s">
        <v>80</v>
      </c>
      <c r="D12" s="27">
        <v>45</v>
      </c>
      <c r="E12" s="28"/>
      <c r="F12" s="29">
        <v>45</v>
      </c>
      <c r="G12" s="28"/>
      <c r="H12" s="28"/>
      <c r="I12" s="30"/>
      <c r="J12" s="28"/>
      <c r="K12" s="28"/>
      <c r="L12" s="28"/>
      <c r="M12" s="27"/>
      <c r="N12" s="28"/>
      <c r="O12" s="29">
        <v>15</v>
      </c>
      <c r="P12" s="28"/>
      <c r="Q12" s="30">
        <v>30</v>
      </c>
      <c r="R12" s="28"/>
      <c r="S12" s="28"/>
      <c r="T12" s="28"/>
      <c r="U12" s="31"/>
      <c r="V12" s="71"/>
      <c r="W12" s="32"/>
      <c r="X12" s="32">
        <v>1</v>
      </c>
      <c r="Y12" s="32">
        <v>2</v>
      </c>
      <c r="Z12" s="32"/>
      <c r="AA12" s="123"/>
      <c r="AB12" s="115">
        <f aca="true" t="shared" si="0" ref="AB12:AB23">SUM(V12:AA12)</f>
        <v>3</v>
      </c>
    </row>
    <row r="13" spans="1:28" s="9" customFormat="1" ht="12.75">
      <c r="A13" s="108">
        <v>3</v>
      </c>
      <c r="B13" s="107" t="s">
        <v>30</v>
      </c>
      <c r="C13" s="27" t="s">
        <v>79</v>
      </c>
      <c r="D13" s="27">
        <v>45</v>
      </c>
      <c r="E13" s="28">
        <v>15</v>
      </c>
      <c r="F13" s="29">
        <v>30</v>
      </c>
      <c r="G13" s="28"/>
      <c r="H13" s="28"/>
      <c r="I13" s="30"/>
      <c r="J13" s="28"/>
      <c r="K13" s="28"/>
      <c r="L13" s="28"/>
      <c r="M13" s="30"/>
      <c r="N13" s="28"/>
      <c r="O13" s="28"/>
      <c r="P13" s="28"/>
      <c r="Q13" s="30"/>
      <c r="R13" s="28"/>
      <c r="S13" s="29"/>
      <c r="T13" s="28">
        <v>15</v>
      </c>
      <c r="U13" s="33">
        <v>30</v>
      </c>
      <c r="V13" s="67"/>
      <c r="W13" s="18"/>
      <c r="X13" s="18"/>
      <c r="Y13" s="18"/>
      <c r="Z13" s="18"/>
      <c r="AA13" s="119">
        <v>6</v>
      </c>
      <c r="AB13" s="115">
        <f t="shared" si="0"/>
        <v>6</v>
      </c>
    </row>
    <row r="14" spans="1:28" ht="30.75" customHeight="1">
      <c r="A14" s="108">
        <v>4</v>
      </c>
      <c r="B14" s="107" t="s">
        <v>31</v>
      </c>
      <c r="C14" s="27" t="s">
        <v>96</v>
      </c>
      <c r="D14" s="27">
        <v>60</v>
      </c>
      <c r="E14" s="28">
        <f>SUM(J14,L14,N14,P14,R14,T14)</f>
        <v>15</v>
      </c>
      <c r="F14" s="29">
        <v>45</v>
      </c>
      <c r="G14" s="28"/>
      <c r="H14" s="28"/>
      <c r="I14" s="30"/>
      <c r="J14" s="29">
        <v>15</v>
      </c>
      <c r="K14" s="29">
        <v>15</v>
      </c>
      <c r="L14" s="28"/>
      <c r="M14" s="27">
        <v>30</v>
      </c>
      <c r="N14" s="28"/>
      <c r="O14" s="28"/>
      <c r="P14" s="28"/>
      <c r="Q14" s="30"/>
      <c r="R14" s="28"/>
      <c r="S14" s="28"/>
      <c r="T14" s="28"/>
      <c r="U14" s="31"/>
      <c r="V14" s="71">
        <v>3</v>
      </c>
      <c r="W14" s="32">
        <v>3</v>
      </c>
      <c r="X14" s="32"/>
      <c r="Y14" s="32"/>
      <c r="Z14" s="32"/>
      <c r="AA14" s="123"/>
      <c r="AB14" s="115">
        <f t="shared" si="0"/>
        <v>6</v>
      </c>
    </row>
    <row r="15" spans="1:28" ht="18.75" customHeight="1">
      <c r="A15" s="108">
        <v>5</v>
      </c>
      <c r="B15" s="107" t="s">
        <v>32</v>
      </c>
      <c r="C15" s="27" t="s">
        <v>33</v>
      </c>
      <c r="D15" s="27">
        <v>30</v>
      </c>
      <c r="E15" s="28"/>
      <c r="F15" s="29"/>
      <c r="G15" s="29">
        <v>30</v>
      </c>
      <c r="H15" s="28"/>
      <c r="I15" s="30"/>
      <c r="J15" s="28"/>
      <c r="K15" s="29">
        <v>30</v>
      </c>
      <c r="L15" s="28"/>
      <c r="M15" s="30"/>
      <c r="N15" s="28"/>
      <c r="O15" s="28"/>
      <c r="P15" s="28"/>
      <c r="Q15" s="30"/>
      <c r="R15" s="28"/>
      <c r="S15" s="28"/>
      <c r="T15" s="28"/>
      <c r="U15" s="31"/>
      <c r="V15" s="71">
        <v>2</v>
      </c>
      <c r="W15" s="32"/>
      <c r="X15" s="32"/>
      <c r="Y15" s="32"/>
      <c r="Z15" s="32"/>
      <c r="AA15" s="123"/>
      <c r="AB15" s="115">
        <f t="shared" si="0"/>
        <v>2</v>
      </c>
    </row>
    <row r="16" spans="1:28" ht="24.75" customHeight="1">
      <c r="A16" s="108">
        <v>6</v>
      </c>
      <c r="B16" s="107" t="s">
        <v>133</v>
      </c>
      <c r="C16" s="27" t="s">
        <v>78</v>
      </c>
      <c r="D16" s="27">
        <v>60</v>
      </c>
      <c r="E16" s="28"/>
      <c r="F16" s="29">
        <f>SUM(J16:U16)</f>
        <v>60</v>
      </c>
      <c r="G16" s="28"/>
      <c r="H16" s="28"/>
      <c r="I16" s="30"/>
      <c r="J16" s="28"/>
      <c r="K16" s="28"/>
      <c r="L16" s="28"/>
      <c r="M16" s="27"/>
      <c r="N16" s="28"/>
      <c r="O16" s="29">
        <v>30</v>
      </c>
      <c r="P16" s="28"/>
      <c r="Q16" s="30">
        <v>30</v>
      </c>
      <c r="R16" s="28"/>
      <c r="S16" s="28"/>
      <c r="T16" s="28"/>
      <c r="U16" s="31"/>
      <c r="V16" s="71"/>
      <c r="W16" s="32">
        <v>2</v>
      </c>
      <c r="X16" s="32">
        <v>2</v>
      </c>
      <c r="Y16" s="32"/>
      <c r="Z16" s="32"/>
      <c r="AA16" s="123"/>
      <c r="AB16" s="115">
        <f t="shared" si="0"/>
        <v>4</v>
      </c>
    </row>
    <row r="17" spans="1:28" ht="17.25" customHeight="1">
      <c r="A17" s="108">
        <v>7</v>
      </c>
      <c r="B17" s="106" t="s">
        <v>34</v>
      </c>
      <c r="C17" s="27" t="s">
        <v>33</v>
      </c>
      <c r="D17" s="27">
        <v>15</v>
      </c>
      <c r="E17" s="28"/>
      <c r="F17" s="29">
        <v>15</v>
      </c>
      <c r="G17" s="28"/>
      <c r="H17" s="28"/>
      <c r="I17" s="30"/>
      <c r="J17" s="28"/>
      <c r="K17" s="28">
        <v>15</v>
      </c>
      <c r="L17" s="28"/>
      <c r="M17" s="30"/>
      <c r="N17" s="28"/>
      <c r="O17" s="28"/>
      <c r="P17" s="28"/>
      <c r="Q17" s="27"/>
      <c r="R17" s="28"/>
      <c r="S17" s="28"/>
      <c r="T17" s="28"/>
      <c r="U17" s="31"/>
      <c r="V17" s="71">
        <v>1</v>
      </c>
      <c r="W17" s="32"/>
      <c r="X17" s="32"/>
      <c r="Y17" s="32"/>
      <c r="Z17" s="32"/>
      <c r="AA17" s="123"/>
      <c r="AB17" s="115">
        <f t="shared" si="0"/>
        <v>1</v>
      </c>
    </row>
    <row r="18" spans="1:28" ht="27.75" customHeight="1">
      <c r="A18" s="75">
        <v>8</v>
      </c>
      <c r="B18" s="77" t="s">
        <v>72</v>
      </c>
      <c r="C18" s="84" t="s">
        <v>33</v>
      </c>
      <c r="D18" s="34">
        <v>15</v>
      </c>
      <c r="E18" s="28"/>
      <c r="F18" s="29">
        <v>15</v>
      </c>
      <c r="G18" s="37"/>
      <c r="H18" s="37"/>
      <c r="I18" s="38"/>
      <c r="J18" s="35"/>
      <c r="K18" s="37">
        <v>15</v>
      </c>
      <c r="L18" s="37"/>
      <c r="M18" s="38"/>
      <c r="N18" s="35"/>
      <c r="O18" s="37"/>
      <c r="P18" s="37"/>
      <c r="Q18" s="39"/>
      <c r="R18" s="35"/>
      <c r="S18" s="37"/>
      <c r="T18" s="37"/>
      <c r="U18" s="40"/>
      <c r="V18" s="71">
        <v>1</v>
      </c>
      <c r="W18" s="32"/>
      <c r="X18" s="32"/>
      <c r="Y18" s="32"/>
      <c r="Z18" s="32"/>
      <c r="AA18" s="123"/>
      <c r="AB18" s="115">
        <f t="shared" si="0"/>
        <v>1</v>
      </c>
    </row>
    <row r="19" spans="1:28" s="9" customFormat="1" ht="12.75">
      <c r="A19" s="108">
        <v>9</v>
      </c>
      <c r="B19" s="107" t="s">
        <v>35</v>
      </c>
      <c r="C19" s="27" t="s">
        <v>79</v>
      </c>
      <c r="D19" s="27">
        <v>180</v>
      </c>
      <c r="E19" s="28"/>
      <c r="F19" s="28"/>
      <c r="G19" s="29">
        <f>SUM(K19,M19,O19,Q19,S19,U19)</f>
        <v>180</v>
      </c>
      <c r="H19" s="28"/>
      <c r="I19" s="30"/>
      <c r="J19" s="28"/>
      <c r="K19" s="29">
        <v>30</v>
      </c>
      <c r="L19" s="28"/>
      <c r="M19" s="27">
        <v>30</v>
      </c>
      <c r="N19" s="28"/>
      <c r="O19" s="29">
        <v>30</v>
      </c>
      <c r="P19" s="28"/>
      <c r="Q19" s="27">
        <v>30</v>
      </c>
      <c r="R19" s="28"/>
      <c r="S19" s="29">
        <v>30</v>
      </c>
      <c r="T19" s="28"/>
      <c r="U19" s="33">
        <v>30</v>
      </c>
      <c r="V19" s="67">
        <v>3</v>
      </c>
      <c r="W19" s="18">
        <v>2</v>
      </c>
      <c r="X19" s="18">
        <v>2</v>
      </c>
      <c r="Y19" s="18">
        <v>2</v>
      </c>
      <c r="Z19" s="18">
        <v>2</v>
      </c>
      <c r="AA19" s="119">
        <v>4</v>
      </c>
      <c r="AB19" s="115">
        <f t="shared" si="0"/>
        <v>15</v>
      </c>
    </row>
    <row r="20" spans="1:28" ht="12.75">
      <c r="A20" s="108">
        <v>10</v>
      </c>
      <c r="B20" s="107" t="s">
        <v>36</v>
      </c>
      <c r="C20" s="27" t="s">
        <v>80</v>
      </c>
      <c r="D20" s="27">
        <v>120</v>
      </c>
      <c r="E20" s="28"/>
      <c r="F20" s="28"/>
      <c r="G20" s="29">
        <f>SUM(K20,M20,O20,Q20,S20,U20)</f>
        <v>120</v>
      </c>
      <c r="H20" s="28"/>
      <c r="I20" s="30"/>
      <c r="J20" s="28"/>
      <c r="K20" s="29">
        <v>30</v>
      </c>
      <c r="L20" s="28"/>
      <c r="M20" s="27">
        <v>30</v>
      </c>
      <c r="N20" s="28"/>
      <c r="O20" s="29">
        <v>30</v>
      </c>
      <c r="P20" s="28"/>
      <c r="Q20" s="27">
        <v>30</v>
      </c>
      <c r="R20" s="28"/>
      <c r="S20" s="28"/>
      <c r="T20" s="28"/>
      <c r="U20" s="31"/>
      <c r="V20" s="71">
        <v>2</v>
      </c>
      <c r="W20" s="32">
        <v>2</v>
      </c>
      <c r="X20" s="32">
        <v>2</v>
      </c>
      <c r="Y20" s="32">
        <v>2</v>
      </c>
      <c r="Z20" s="32"/>
      <c r="AA20" s="123"/>
      <c r="AB20" s="115">
        <f t="shared" si="0"/>
        <v>8</v>
      </c>
    </row>
    <row r="21" spans="1:28" ht="12.75">
      <c r="A21" s="108">
        <v>11</v>
      </c>
      <c r="B21" s="107" t="s">
        <v>37</v>
      </c>
      <c r="C21" s="30" t="s">
        <v>29</v>
      </c>
      <c r="D21" s="27">
        <v>15</v>
      </c>
      <c r="E21" s="28"/>
      <c r="F21" s="28"/>
      <c r="G21" s="29">
        <v>15</v>
      </c>
      <c r="H21" s="28"/>
      <c r="I21" s="30"/>
      <c r="J21" s="28"/>
      <c r="K21" s="29">
        <v>15</v>
      </c>
      <c r="L21" s="28"/>
      <c r="M21" s="30"/>
      <c r="N21" s="28"/>
      <c r="O21" s="28"/>
      <c r="P21" s="28"/>
      <c r="Q21" s="30"/>
      <c r="R21" s="28"/>
      <c r="S21" s="28"/>
      <c r="T21" s="28"/>
      <c r="U21" s="31"/>
      <c r="V21" s="71">
        <v>1</v>
      </c>
      <c r="W21" s="32"/>
      <c r="X21" s="32"/>
      <c r="Y21" s="32"/>
      <c r="Z21" s="32"/>
      <c r="AA21" s="123"/>
      <c r="AB21" s="115">
        <f t="shared" si="0"/>
        <v>1</v>
      </c>
    </row>
    <row r="22" spans="1:28" ht="13.5" thickBot="1">
      <c r="A22" s="109">
        <v>12</v>
      </c>
      <c r="B22" s="111" t="s">
        <v>38</v>
      </c>
      <c r="C22" s="2" t="s">
        <v>33</v>
      </c>
      <c r="D22" s="2">
        <v>90</v>
      </c>
      <c r="E22" s="41"/>
      <c r="F22" s="41"/>
      <c r="G22" s="1">
        <f>SUM(K22,M22,O22,Q22,S22,U22)</f>
        <v>90</v>
      </c>
      <c r="H22" s="41"/>
      <c r="I22" s="42"/>
      <c r="J22" s="41"/>
      <c r="K22" s="1">
        <v>30</v>
      </c>
      <c r="L22" s="41"/>
      <c r="M22" s="2">
        <v>30</v>
      </c>
      <c r="N22" s="41"/>
      <c r="O22" s="1">
        <v>30</v>
      </c>
      <c r="P22" s="41"/>
      <c r="Q22" s="2"/>
      <c r="R22" s="41"/>
      <c r="S22" s="41"/>
      <c r="T22" s="41"/>
      <c r="U22" s="43"/>
      <c r="V22" s="72">
        <v>1</v>
      </c>
      <c r="W22" s="44">
        <v>1</v>
      </c>
      <c r="X22" s="44">
        <v>1</v>
      </c>
      <c r="Y22" s="44"/>
      <c r="Z22" s="44"/>
      <c r="AA22" s="124"/>
      <c r="AB22" s="115">
        <f t="shared" si="0"/>
        <v>3</v>
      </c>
    </row>
    <row r="23" spans="1:28" s="45" customFormat="1" ht="14.25" thickBot="1" thickTop="1">
      <c r="A23" s="92"/>
      <c r="B23" s="110" t="s">
        <v>39</v>
      </c>
      <c r="C23" s="93"/>
      <c r="D23" s="94">
        <f>SUM(D11:D22)</f>
        <v>705</v>
      </c>
      <c r="E23" s="94">
        <f aca="true" t="shared" si="1" ref="E23:V23">SUM(E11:E22)</f>
        <v>30</v>
      </c>
      <c r="F23" s="94">
        <f t="shared" si="1"/>
        <v>210</v>
      </c>
      <c r="G23" s="94">
        <f t="shared" si="1"/>
        <v>465</v>
      </c>
      <c r="H23" s="94">
        <f t="shared" si="1"/>
        <v>0</v>
      </c>
      <c r="I23" s="94">
        <f t="shared" si="1"/>
        <v>0</v>
      </c>
      <c r="J23" s="94">
        <f t="shared" si="1"/>
        <v>15</v>
      </c>
      <c r="K23" s="94">
        <f t="shared" si="1"/>
        <v>210</v>
      </c>
      <c r="L23" s="94">
        <f t="shared" si="1"/>
        <v>0</v>
      </c>
      <c r="M23" s="94">
        <f t="shared" si="1"/>
        <v>120</v>
      </c>
      <c r="N23" s="94">
        <f t="shared" si="1"/>
        <v>0</v>
      </c>
      <c r="O23" s="94">
        <f t="shared" si="1"/>
        <v>135</v>
      </c>
      <c r="P23" s="94">
        <f t="shared" si="1"/>
        <v>0</v>
      </c>
      <c r="Q23" s="94">
        <f t="shared" si="1"/>
        <v>120</v>
      </c>
      <c r="R23" s="94">
        <f t="shared" si="1"/>
        <v>0</v>
      </c>
      <c r="S23" s="94">
        <f t="shared" si="1"/>
        <v>30</v>
      </c>
      <c r="T23" s="94">
        <f t="shared" si="1"/>
        <v>15</v>
      </c>
      <c r="U23" s="97">
        <f t="shared" si="1"/>
        <v>60</v>
      </c>
      <c r="V23" s="98">
        <f t="shared" si="1"/>
        <v>16</v>
      </c>
      <c r="W23" s="98">
        <f>SUM(W11:W22)</f>
        <v>10</v>
      </c>
      <c r="X23" s="98">
        <f>SUM(X11:X22)</f>
        <v>8</v>
      </c>
      <c r="Y23" s="98">
        <f>SUM(Y11:Y22)</f>
        <v>6</v>
      </c>
      <c r="Z23" s="98">
        <f>SUM(Z11:Z22)</f>
        <v>2</v>
      </c>
      <c r="AA23" s="98">
        <f>SUM(AA11:AA22)</f>
        <v>10</v>
      </c>
      <c r="AB23" s="132">
        <f t="shared" si="0"/>
        <v>52</v>
      </c>
    </row>
    <row r="24" spans="1:28" s="46" customFormat="1" ht="21.75" customHeight="1">
      <c r="A24" s="105" t="s">
        <v>87</v>
      </c>
      <c r="B24" s="137" t="s">
        <v>40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66"/>
      <c r="V24" s="70"/>
      <c r="W24" s="56"/>
      <c r="X24" s="56"/>
      <c r="Y24" s="56"/>
      <c r="Z24" s="56"/>
      <c r="AA24" s="122"/>
      <c r="AB24" s="117"/>
    </row>
    <row r="25" spans="1:28" ht="28.5" customHeight="1">
      <c r="A25" s="59">
        <v>1</v>
      </c>
      <c r="B25" s="5" t="s">
        <v>85</v>
      </c>
      <c r="C25" s="2" t="s">
        <v>33</v>
      </c>
      <c r="D25" s="2">
        <v>60</v>
      </c>
      <c r="E25" s="41"/>
      <c r="F25" s="1">
        <v>60</v>
      </c>
      <c r="G25" s="41"/>
      <c r="H25" s="41"/>
      <c r="I25" s="42"/>
      <c r="J25" s="41"/>
      <c r="K25" s="1">
        <v>30</v>
      </c>
      <c r="L25" s="41"/>
      <c r="M25" s="42">
        <v>30</v>
      </c>
      <c r="N25" s="41"/>
      <c r="O25" s="41"/>
      <c r="P25" s="41"/>
      <c r="Q25" s="42"/>
      <c r="R25" s="41"/>
      <c r="S25" s="41"/>
      <c r="T25" s="41"/>
      <c r="U25" s="113"/>
      <c r="V25" s="125">
        <v>4</v>
      </c>
      <c r="W25" s="76">
        <v>4</v>
      </c>
      <c r="X25" s="76"/>
      <c r="Y25" s="76"/>
      <c r="Z25" s="44"/>
      <c r="AA25" s="124"/>
      <c r="AB25" s="82">
        <f aca="true" t="shared" si="2" ref="AB25:AB31">SUM(V25:AA25)</f>
        <v>8</v>
      </c>
    </row>
    <row r="26" spans="1:28" ht="12.75">
      <c r="A26" s="47">
        <v>2</v>
      </c>
      <c r="B26" s="48" t="s">
        <v>88</v>
      </c>
      <c r="C26" s="49" t="s">
        <v>80</v>
      </c>
      <c r="D26" s="49">
        <v>60</v>
      </c>
      <c r="E26" s="50"/>
      <c r="F26" s="50"/>
      <c r="G26" s="51">
        <v>60</v>
      </c>
      <c r="H26" s="50"/>
      <c r="I26" s="52"/>
      <c r="J26" s="50"/>
      <c r="K26" s="50"/>
      <c r="L26" s="50"/>
      <c r="M26" s="52"/>
      <c r="N26" s="50"/>
      <c r="O26" s="51">
        <v>30</v>
      </c>
      <c r="P26" s="50"/>
      <c r="Q26" s="49">
        <v>30</v>
      </c>
      <c r="R26" s="50"/>
      <c r="S26" s="50"/>
      <c r="T26" s="50"/>
      <c r="U26" s="114"/>
      <c r="V26" s="71"/>
      <c r="W26" s="32"/>
      <c r="X26" s="32">
        <v>3</v>
      </c>
      <c r="Y26" s="32">
        <v>4</v>
      </c>
      <c r="Z26" s="32"/>
      <c r="AA26" s="123"/>
      <c r="AB26" s="82">
        <f t="shared" si="2"/>
        <v>7</v>
      </c>
    </row>
    <row r="27" spans="1:28" ht="12.75">
      <c r="A27" s="59">
        <v>3</v>
      </c>
      <c r="B27" s="4" t="s">
        <v>89</v>
      </c>
      <c r="C27" s="27" t="s">
        <v>33</v>
      </c>
      <c r="D27" s="27">
        <v>30</v>
      </c>
      <c r="E27" s="28"/>
      <c r="F27" s="28"/>
      <c r="G27" s="29">
        <v>30</v>
      </c>
      <c r="H27" s="28"/>
      <c r="I27" s="30"/>
      <c r="J27" s="28"/>
      <c r="K27" s="28"/>
      <c r="L27" s="28"/>
      <c r="M27" s="30">
        <v>30</v>
      </c>
      <c r="N27" s="28"/>
      <c r="O27" s="29"/>
      <c r="P27" s="28"/>
      <c r="Q27" s="27"/>
      <c r="R27" s="28"/>
      <c r="S27" s="28"/>
      <c r="T27" s="28"/>
      <c r="U27" s="114"/>
      <c r="V27" s="71"/>
      <c r="W27" s="32">
        <v>3</v>
      </c>
      <c r="X27" s="32"/>
      <c r="Y27" s="32"/>
      <c r="Z27" s="32"/>
      <c r="AA27" s="123"/>
      <c r="AB27" s="82">
        <f t="shared" si="2"/>
        <v>3</v>
      </c>
    </row>
    <row r="28" spans="1:28" ht="12.75">
      <c r="A28" s="47">
        <v>4</v>
      </c>
      <c r="B28" s="4" t="s">
        <v>41</v>
      </c>
      <c r="C28" s="27" t="s">
        <v>82</v>
      </c>
      <c r="D28" s="27">
        <v>30</v>
      </c>
      <c r="E28" s="28"/>
      <c r="F28" s="29">
        <v>30</v>
      </c>
      <c r="G28" s="28"/>
      <c r="H28" s="28"/>
      <c r="I28" s="30"/>
      <c r="J28" s="28"/>
      <c r="K28" s="28"/>
      <c r="L28" s="28"/>
      <c r="M28" s="30"/>
      <c r="N28" s="28"/>
      <c r="O28" s="28"/>
      <c r="P28" s="28"/>
      <c r="Q28" s="30"/>
      <c r="R28" s="28"/>
      <c r="S28" s="29">
        <v>30</v>
      </c>
      <c r="T28" s="28"/>
      <c r="U28" s="114"/>
      <c r="V28" s="71"/>
      <c r="W28" s="32"/>
      <c r="X28" s="32"/>
      <c r="Y28" s="32"/>
      <c r="Z28" s="32">
        <v>4</v>
      </c>
      <c r="AA28" s="123"/>
      <c r="AB28" s="82">
        <f t="shared" si="2"/>
        <v>4</v>
      </c>
    </row>
    <row r="29" spans="1:28" ht="25.5" customHeight="1">
      <c r="A29" s="59">
        <v>5</v>
      </c>
      <c r="B29" s="74" t="s">
        <v>86</v>
      </c>
      <c r="C29" s="34" t="s">
        <v>96</v>
      </c>
      <c r="D29" s="34">
        <v>90</v>
      </c>
      <c r="E29" s="35">
        <v>30</v>
      </c>
      <c r="F29" s="36">
        <v>30</v>
      </c>
      <c r="G29" s="37">
        <v>30</v>
      </c>
      <c r="H29" s="37"/>
      <c r="I29" s="38"/>
      <c r="J29" s="35">
        <v>30</v>
      </c>
      <c r="K29" s="36">
        <v>30</v>
      </c>
      <c r="L29" s="37"/>
      <c r="M29" s="38">
        <v>30</v>
      </c>
      <c r="N29" s="35"/>
      <c r="O29" s="37"/>
      <c r="P29" s="37"/>
      <c r="Q29" s="38"/>
      <c r="R29" s="35"/>
      <c r="S29" s="37"/>
      <c r="T29" s="37"/>
      <c r="U29" s="40"/>
      <c r="V29" s="72">
        <v>4</v>
      </c>
      <c r="W29" s="44">
        <v>4</v>
      </c>
      <c r="X29" s="44"/>
      <c r="Y29" s="44"/>
      <c r="Z29" s="44"/>
      <c r="AA29" s="124"/>
      <c r="AB29" s="82">
        <f t="shared" si="2"/>
        <v>8</v>
      </c>
    </row>
    <row r="30" spans="1:28" ht="24.75" customHeight="1" thickBot="1">
      <c r="A30" s="47">
        <v>6</v>
      </c>
      <c r="B30" s="95" t="s">
        <v>71</v>
      </c>
      <c r="C30" s="34" t="s">
        <v>33</v>
      </c>
      <c r="D30" s="34">
        <v>90</v>
      </c>
      <c r="E30" s="53">
        <v>30</v>
      </c>
      <c r="F30" s="36">
        <v>30</v>
      </c>
      <c r="G30" s="36">
        <v>30</v>
      </c>
      <c r="H30" s="37"/>
      <c r="I30" s="38"/>
      <c r="J30" s="35"/>
      <c r="K30" s="37"/>
      <c r="L30" s="37"/>
      <c r="M30" s="38"/>
      <c r="N30" s="53">
        <v>30</v>
      </c>
      <c r="O30" s="36">
        <v>30</v>
      </c>
      <c r="P30" s="37"/>
      <c r="Q30" s="39">
        <v>30</v>
      </c>
      <c r="R30" s="35"/>
      <c r="S30" s="37"/>
      <c r="T30" s="37"/>
      <c r="U30" s="40"/>
      <c r="V30" s="72"/>
      <c r="W30" s="44"/>
      <c r="X30" s="44">
        <v>6</v>
      </c>
      <c r="Y30" s="44">
        <v>5</v>
      </c>
      <c r="Z30" s="44"/>
      <c r="AA30" s="124"/>
      <c r="AB30" s="82">
        <f t="shared" si="2"/>
        <v>11</v>
      </c>
    </row>
    <row r="31" spans="1:28" s="9" customFormat="1" ht="13.5" thickBot="1">
      <c r="A31" s="92"/>
      <c r="B31" s="96" t="s">
        <v>39</v>
      </c>
      <c r="C31" s="93"/>
      <c r="D31" s="94">
        <f aca="true" t="shared" si="3" ref="D31:V31">SUM(D25:D30)</f>
        <v>360</v>
      </c>
      <c r="E31" s="94">
        <f t="shared" si="3"/>
        <v>60</v>
      </c>
      <c r="F31" s="94">
        <f t="shared" si="3"/>
        <v>150</v>
      </c>
      <c r="G31" s="94">
        <f t="shared" si="3"/>
        <v>150</v>
      </c>
      <c r="H31" s="94">
        <f t="shared" si="3"/>
        <v>0</v>
      </c>
      <c r="I31" s="94">
        <f t="shared" si="3"/>
        <v>0</v>
      </c>
      <c r="J31" s="94">
        <f t="shared" si="3"/>
        <v>30</v>
      </c>
      <c r="K31" s="94">
        <f t="shared" si="3"/>
        <v>60</v>
      </c>
      <c r="L31" s="94">
        <f t="shared" si="3"/>
        <v>0</v>
      </c>
      <c r="M31" s="94">
        <f t="shared" si="3"/>
        <v>90</v>
      </c>
      <c r="N31" s="94">
        <f t="shared" si="3"/>
        <v>30</v>
      </c>
      <c r="O31" s="94">
        <f t="shared" si="3"/>
        <v>60</v>
      </c>
      <c r="P31" s="94">
        <f t="shared" si="3"/>
        <v>0</v>
      </c>
      <c r="Q31" s="94">
        <f t="shared" si="3"/>
        <v>60</v>
      </c>
      <c r="R31" s="94">
        <f t="shared" si="3"/>
        <v>0</v>
      </c>
      <c r="S31" s="94">
        <f t="shared" si="3"/>
        <v>30</v>
      </c>
      <c r="T31" s="94">
        <f t="shared" si="3"/>
        <v>0</v>
      </c>
      <c r="U31" s="97">
        <f t="shared" si="3"/>
        <v>0</v>
      </c>
      <c r="V31" s="98">
        <f t="shared" si="3"/>
        <v>8</v>
      </c>
      <c r="W31" s="98">
        <f>SUM(W25:W30)</f>
        <v>11</v>
      </c>
      <c r="X31" s="98">
        <f>SUM(X25:X30)</f>
        <v>9</v>
      </c>
      <c r="Y31" s="98">
        <f>SUM(Y25:Y30)</f>
        <v>9</v>
      </c>
      <c r="Z31" s="98">
        <f>SUM(Z25:Z30)</f>
        <v>4</v>
      </c>
      <c r="AA31" s="98">
        <f>SUM(AA25:AA30)</f>
        <v>0</v>
      </c>
      <c r="AB31" s="133">
        <f t="shared" si="2"/>
        <v>41</v>
      </c>
    </row>
    <row r="32" spans="1:28" s="25" customFormat="1" ht="21" customHeight="1">
      <c r="A32" s="54" t="s">
        <v>42</v>
      </c>
      <c r="B32" s="137" t="s">
        <v>43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6"/>
      <c r="V32" s="70"/>
      <c r="W32" s="56"/>
      <c r="X32" s="56"/>
      <c r="Y32" s="56"/>
      <c r="Z32" s="56"/>
      <c r="AA32" s="122"/>
      <c r="AB32" s="117"/>
    </row>
    <row r="33" spans="1:28" ht="31.5" customHeight="1">
      <c r="A33" s="26">
        <v>1</v>
      </c>
      <c r="B33" s="4" t="s">
        <v>91</v>
      </c>
      <c r="C33" s="27" t="s">
        <v>96</v>
      </c>
      <c r="D33" s="130">
        <v>60</v>
      </c>
      <c r="E33" s="28"/>
      <c r="F33" s="129">
        <v>60</v>
      </c>
      <c r="G33" s="28"/>
      <c r="H33" s="28"/>
      <c r="I33" s="30"/>
      <c r="J33" s="28"/>
      <c r="K33" s="28">
        <v>30</v>
      </c>
      <c r="L33" s="28"/>
      <c r="M33" s="27">
        <v>30</v>
      </c>
      <c r="N33" s="28"/>
      <c r="O33" s="28"/>
      <c r="P33" s="28"/>
      <c r="Q33" s="30"/>
      <c r="R33" s="28"/>
      <c r="S33" s="28"/>
      <c r="T33" s="28"/>
      <c r="U33" s="31"/>
      <c r="V33" s="71">
        <v>2</v>
      </c>
      <c r="W33" s="32">
        <v>3</v>
      </c>
      <c r="X33" s="32"/>
      <c r="Y33" s="32"/>
      <c r="Z33" s="32"/>
      <c r="AA33" s="123"/>
      <c r="AB33" s="115">
        <f aca="true" t="shared" si="4" ref="AB33:AB43">SUM(V33:AA33)</f>
        <v>5</v>
      </c>
    </row>
    <row r="34" spans="1:28" ht="12.75">
      <c r="A34" s="26">
        <v>2</v>
      </c>
      <c r="B34" s="4" t="s">
        <v>90</v>
      </c>
      <c r="C34" s="27" t="s">
        <v>78</v>
      </c>
      <c r="D34" s="27">
        <v>120</v>
      </c>
      <c r="E34" s="29">
        <v>30</v>
      </c>
      <c r="F34" s="28"/>
      <c r="G34" s="29">
        <v>90</v>
      </c>
      <c r="H34" s="28"/>
      <c r="I34" s="30"/>
      <c r="J34" s="28"/>
      <c r="K34" s="28"/>
      <c r="L34" s="28">
        <v>15</v>
      </c>
      <c r="M34" s="27">
        <v>60</v>
      </c>
      <c r="N34" s="29">
        <v>15</v>
      </c>
      <c r="O34" s="29">
        <v>30</v>
      </c>
      <c r="P34" s="28"/>
      <c r="Q34" s="30"/>
      <c r="R34" s="28"/>
      <c r="S34" s="28"/>
      <c r="T34" s="28"/>
      <c r="U34" s="31"/>
      <c r="V34" s="71"/>
      <c r="W34" s="32">
        <v>4</v>
      </c>
      <c r="X34" s="32">
        <v>3</v>
      </c>
      <c r="Y34" s="32"/>
      <c r="Z34" s="32"/>
      <c r="AA34" s="123"/>
      <c r="AB34" s="115">
        <f t="shared" si="4"/>
        <v>7</v>
      </c>
    </row>
    <row r="35" spans="1:28" ht="12.75">
      <c r="A35" s="26">
        <v>3</v>
      </c>
      <c r="B35" s="4" t="s">
        <v>44</v>
      </c>
      <c r="C35" s="27" t="s">
        <v>114</v>
      </c>
      <c r="D35" s="27">
        <v>120</v>
      </c>
      <c r="E35" s="28"/>
      <c r="F35" s="28"/>
      <c r="G35" s="29">
        <v>120</v>
      </c>
      <c r="H35" s="28"/>
      <c r="I35" s="30"/>
      <c r="J35" s="28"/>
      <c r="K35" s="29">
        <v>30</v>
      </c>
      <c r="L35" s="28"/>
      <c r="M35" s="27">
        <v>30</v>
      </c>
      <c r="N35" s="28"/>
      <c r="O35" s="29">
        <v>30</v>
      </c>
      <c r="P35" s="28"/>
      <c r="Q35" s="30">
        <v>30</v>
      </c>
      <c r="R35" s="28"/>
      <c r="S35" s="28"/>
      <c r="T35" s="28"/>
      <c r="U35" s="31"/>
      <c r="V35" s="71">
        <v>4</v>
      </c>
      <c r="W35" s="32">
        <v>2</v>
      </c>
      <c r="X35" s="32">
        <v>2</v>
      </c>
      <c r="Y35" s="32">
        <v>2</v>
      </c>
      <c r="Z35" s="32"/>
      <c r="AA35" s="123"/>
      <c r="AB35" s="115">
        <f t="shared" si="4"/>
        <v>10</v>
      </c>
    </row>
    <row r="36" spans="1:28" ht="51">
      <c r="A36" s="26">
        <v>4</v>
      </c>
      <c r="B36" s="4" t="s">
        <v>94</v>
      </c>
      <c r="C36" s="27" t="s">
        <v>82</v>
      </c>
      <c r="D36" s="27">
        <v>120</v>
      </c>
      <c r="E36" s="29">
        <v>30</v>
      </c>
      <c r="F36" s="29">
        <v>60</v>
      </c>
      <c r="G36" s="28">
        <v>30</v>
      </c>
      <c r="H36" s="28"/>
      <c r="I36" s="30"/>
      <c r="J36" s="28"/>
      <c r="K36" s="28"/>
      <c r="L36" s="28"/>
      <c r="M36" s="30"/>
      <c r="N36" s="28"/>
      <c r="O36" s="28"/>
      <c r="P36" s="29">
        <v>30</v>
      </c>
      <c r="Q36" s="27">
        <v>30</v>
      </c>
      <c r="R36" s="28"/>
      <c r="S36" s="57">
        <v>60</v>
      </c>
      <c r="T36" s="28"/>
      <c r="U36" s="31"/>
      <c r="V36" s="71"/>
      <c r="W36" s="32"/>
      <c r="X36" s="32"/>
      <c r="Y36" s="32">
        <v>2</v>
      </c>
      <c r="Z36" s="32">
        <v>4</v>
      </c>
      <c r="AA36" s="123"/>
      <c r="AB36" s="115">
        <f t="shared" si="4"/>
        <v>6</v>
      </c>
    </row>
    <row r="37" spans="1:28" ht="38.25">
      <c r="A37" s="26">
        <v>5</v>
      </c>
      <c r="B37" s="4" t="s">
        <v>95</v>
      </c>
      <c r="C37" s="27" t="s">
        <v>33</v>
      </c>
      <c r="D37" s="27">
        <v>60</v>
      </c>
      <c r="E37" s="28"/>
      <c r="F37" s="29">
        <v>30</v>
      </c>
      <c r="G37" s="29">
        <v>30</v>
      </c>
      <c r="H37" s="28"/>
      <c r="I37" s="30"/>
      <c r="J37" s="28"/>
      <c r="K37" s="28"/>
      <c r="L37" s="28"/>
      <c r="M37" s="30"/>
      <c r="N37" s="28"/>
      <c r="O37" s="28"/>
      <c r="P37" s="28"/>
      <c r="Q37" s="27"/>
      <c r="R37" s="28"/>
      <c r="S37" s="57">
        <v>30</v>
      </c>
      <c r="T37" s="28"/>
      <c r="U37" s="31">
        <v>30</v>
      </c>
      <c r="V37" s="71"/>
      <c r="W37" s="32"/>
      <c r="X37" s="32"/>
      <c r="Y37" s="32"/>
      <c r="Z37" s="32">
        <v>2</v>
      </c>
      <c r="AA37" s="123">
        <v>2</v>
      </c>
      <c r="AB37" s="115">
        <f t="shared" si="4"/>
        <v>4</v>
      </c>
    </row>
    <row r="38" spans="1:28" ht="27.75" customHeight="1">
      <c r="A38" s="26">
        <v>6</v>
      </c>
      <c r="B38" s="4" t="s">
        <v>92</v>
      </c>
      <c r="C38" s="27" t="s">
        <v>33</v>
      </c>
      <c r="D38" s="27">
        <v>60</v>
      </c>
      <c r="E38" s="28"/>
      <c r="F38" s="28"/>
      <c r="G38" s="29">
        <v>60</v>
      </c>
      <c r="H38" s="28"/>
      <c r="I38" s="30"/>
      <c r="J38" s="28"/>
      <c r="K38" s="28"/>
      <c r="L38" s="28"/>
      <c r="M38" s="30"/>
      <c r="N38" s="28"/>
      <c r="O38" s="28"/>
      <c r="P38" s="28"/>
      <c r="Q38" s="27">
        <v>30</v>
      </c>
      <c r="R38" s="28"/>
      <c r="S38" s="28">
        <v>30</v>
      </c>
      <c r="T38" s="28"/>
      <c r="U38" s="31"/>
      <c r="V38" s="71"/>
      <c r="W38" s="32"/>
      <c r="X38" s="32"/>
      <c r="Y38" s="32">
        <v>1</v>
      </c>
      <c r="Z38" s="32">
        <v>1</v>
      </c>
      <c r="AA38" s="123"/>
      <c r="AB38" s="115">
        <f t="shared" si="4"/>
        <v>2</v>
      </c>
    </row>
    <row r="39" spans="1:28" s="9" customFormat="1" ht="12.75">
      <c r="A39" s="26">
        <v>7</v>
      </c>
      <c r="B39" s="4" t="s">
        <v>93</v>
      </c>
      <c r="C39" s="27" t="s">
        <v>83</v>
      </c>
      <c r="D39" s="27">
        <v>75</v>
      </c>
      <c r="E39" s="57">
        <v>15</v>
      </c>
      <c r="F39" s="28"/>
      <c r="G39" s="29">
        <v>60</v>
      </c>
      <c r="H39" s="28"/>
      <c r="I39" s="30"/>
      <c r="J39" s="28"/>
      <c r="K39" s="28"/>
      <c r="L39" s="28"/>
      <c r="M39" s="30"/>
      <c r="N39" s="29">
        <v>15</v>
      </c>
      <c r="O39" s="29">
        <v>15</v>
      </c>
      <c r="P39" s="28"/>
      <c r="Q39" s="27">
        <v>15</v>
      </c>
      <c r="R39" s="28"/>
      <c r="S39" s="57">
        <v>15</v>
      </c>
      <c r="T39" s="28"/>
      <c r="U39" s="33">
        <v>15</v>
      </c>
      <c r="V39" s="67"/>
      <c r="W39" s="18"/>
      <c r="X39" s="18">
        <v>2</v>
      </c>
      <c r="Y39" s="18">
        <v>1</v>
      </c>
      <c r="Z39" s="18">
        <v>2</v>
      </c>
      <c r="AA39" s="119">
        <v>4</v>
      </c>
      <c r="AB39" s="115">
        <f t="shared" si="4"/>
        <v>9</v>
      </c>
    </row>
    <row r="40" spans="1:30" ht="12.75">
      <c r="A40" s="19">
        <v>8</v>
      </c>
      <c r="B40" s="5" t="s">
        <v>134</v>
      </c>
      <c r="C40" s="2" t="s">
        <v>33</v>
      </c>
      <c r="D40" s="2">
        <v>60</v>
      </c>
      <c r="E40" s="78">
        <v>60</v>
      </c>
      <c r="F40" s="36"/>
      <c r="G40" s="41"/>
      <c r="H40" s="37"/>
      <c r="I40" s="80"/>
      <c r="J40" s="41"/>
      <c r="K40" s="37"/>
      <c r="L40" s="37"/>
      <c r="M40" s="42"/>
      <c r="N40" s="35"/>
      <c r="O40" s="41">
        <v>30</v>
      </c>
      <c r="P40" s="36"/>
      <c r="Q40" s="39">
        <v>30</v>
      </c>
      <c r="R40" s="79"/>
      <c r="S40" s="37"/>
      <c r="T40" s="37"/>
      <c r="U40" s="40"/>
      <c r="V40" s="72"/>
      <c r="W40" s="44"/>
      <c r="X40" s="44">
        <v>1</v>
      </c>
      <c r="Y40" s="44">
        <v>1</v>
      </c>
      <c r="Z40" s="44"/>
      <c r="AA40" s="124"/>
      <c r="AB40" s="115">
        <f t="shared" si="4"/>
        <v>2</v>
      </c>
      <c r="AD40" s="81"/>
    </row>
    <row r="41" spans="1:28" ht="12.75">
      <c r="A41" s="19">
        <v>9</v>
      </c>
      <c r="B41" s="77" t="s">
        <v>84</v>
      </c>
      <c r="C41" s="34" t="s">
        <v>33</v>
      </c>
      <c r="D41" s="34"/>
      <c r="E41" s="78"/>
      <c r="F41" s="37"/>
      <c r="G41" s="37"/>
      <c r="H41" s="37"/>
      <c r="I41" s="38"/>
      <c r="J41" s="35"/>
      <c r="K41" s="37"/>
      <c r="L41" s="37"/>
      <c r="M41" s="38"/>
      <c r="N41" s="35"/>
      <c r="O41" s="37"/>
      <c r="P41" s="37"/>
      <c r="Q41" s="38"/>
      <c r="R41" s="78"/>
      <c r="S41" s="37"/>
      <c r="T41" s="36"/>
      <c r="U41" s="40"/>
      <c r="V41" s="72"/>
      <c r="W41" s="44"/>
      <c r="X41" s="44"/>
      <c r="Y41" s="44">
        <v>5</v>
      </c>
      <c r="Z41" s="44"/>
      <c r="AA41" s="124"/>
      <c r="AB41" s="115">
        <f t="shared" si="4"/>
        <v>5</v>
      </c>
    </row>
    <row r="42" spans="1:28" ht="13.5" thickBot="1">
      <c r="A42" s="19">
        <v>10</v>
      </c>
      <c r="B42" s="83" t="s">
        <v>67</v>
      </c>
      <c r="C42" s="84" t="s">
        <v>33</v>
      </c>
      <c r="D42" s="84">
        <v>60</v>
      </c>
      <c r="E42" s="78"/>
      <c r="F42" s="37">
        <v>60</v>
      </c>
      <c r="G42" s="37"/>
      <c r="H42" s="37"/>
      <c r="I42" s="85"/>
      <c r="J42" s="86"/>
      <c r="K42" s="37"/>
      <c r="L42" s="37"/>
      <c r="M42" s="87"/>
      <c r="N42" s="88"/>
      <c r="O42" s="37"/>
      <c r="P42" s="37"/>
      <c r="Q42" s="87"/>
      <c r="R42" s="78"/>
      <c r="S42" s="37">
        <v>30</v>
      </c>
      <c r="T42" s="36"/>
      <c r="U42" s="88">
        <v>30</v>
      </c>
      <c r="V42" s="89"/>
      <c r="W42" s="90"/>
      <c r="X42" s="90"/>
      <c r="Y42" s="91"/>
      <c r="Z42" s="90">
        <v>7</v>
      </c>
      <c r="AA42" s="126">
        <v>9</v>
      </c>
      <c r="AB42" s="115">
        <f t="shared" si="4"/>
        <v>16</v>
      </c>
    </row>
    <row r="43" spans="1:28" s="9" customFormat="1" ht="13.5" thickBot="1">
      <c r="A43" s="142"/>
      <c r="B43" s="143" t="s">
        <v>39</v>
      </c>
      <c r="C43" s="168"/>
      <c r="D43" s="144">
        <f>SUM(D33:D42)</f>
        <v>735</v>
      </c>
      <c r="E43" s="144">
        <f aca="true" t="shared" si="5" ref="E43:V43">SUM(E33:E42)</f>
        <v>135</v>
      </c>
      <c r="F43" s="144">
        <f t="shared" si="5"/>
        <v>210</v>
      </c>
      <c r="G43" s="144">
        <f t="shared" si="5"/>
        <v>390</v>
      </c>
      <c r="H43" s="144">
        <f t="shared" si="5"/>
        <v>0</v>
      </c>
      <c r="I43" s="144">
        <f t="shared" si="5"/>
        <v>0</v>
      </c>
      <c r="J43" s="144">
        <f t="shared" si="5"/>
        <v>0</v>
      </c>
      <c r="K43" s="144">
        <f t="shared" si="5"/>
        <v>60</v>
      </c>
      <c r="L43" s="144">
        <f t="shared" si="5"/>
        <v>15</v>
      </c>
      <c r="M43" s="144">
        <f t="shared" si="5"/>
        <v>120</v>
      </c>
      <c r="N43" s="144">
        <f t="shared" si="5"/>
        <v>30</v>
      </c>
      <c r="O43" s="144">
        <f t="shared" si="5"/>
        <v>105</v>
      </c>
      <c r="P43" s="144">
        <f t="shared" si="5"/>
        <v>30</v>
      </c>
      <c r="Q43" s="144">
        <f t="shared" si="5"/>
        <v>135</v>
      </c>
      <c r="R43" s="144">
        <f t="shared" si="5"/>
        <v>0</v>
      </c>
      <c r="S43" s="144">
        <f t="shared" si="5"/>
        <v>165</v>
      </c>
      <c r="T43" s="144">
        <f t="shared" si="5"/>
        <v>0</v>
      </c>
      <c r="U43" s="145">
        <f t="shared" si="5"/>
        <v>75</v>
      </c>
      <c r="V43" s="146">
        <f t="shared" si="5"/>
        <v>6</v>
      </c>
      <c r="W43" s="146">
        <f>SUM(W33:W42)</f>
        <v>9</v>
      </c>
      <c r="X43" s="146">
        <f>SUM(X33:X42)</f>
        <v>8</v>
      </c>
      <c r="Y43" s="146">
        <f>SUM(Y33:Y42)</f>
        <v>12</v>
      </c>
      <c r="Z43" s="146">
        <f>SUM(Z33:Z42)</f>
        <v>16</v>
      </c>
      <c r="AA43" s="146">
        <f>SUM(AA33:AA42)</f>
        <v>15</v>
      </c>
      <c r="AB43" s="133">
        <f t="shared" si="4"/>
        <v>66</v>
      </c>
    </row>
    <row r="44" spans="1:29" s="9" customFormat="1" ht="26.25" thickTop="1">
      <c r="A44" s="175" t="s">
        <v>106</v>
      </c>
      <c r="B44" s="159" t="s">
        <v>98</v>
      </c>
      <c r="C44" s="169"/>
      <c r="D44" s="165"/>
      <c r="E44" s="152"/>
      <c r="F44" s="153"/>
      <c r="G44" s="153"/>
      <c r="H44" s="153"/>
      <c r="I44" s="154"/>
      <c r="J44" s="152"/>
      <c r="K44" s="153"/>
      <c r="L44" s="153"/>
      <c r="M44" s="154"/>
      <c r="N44" s="152"/>
      <c r="O44" s="153"/>
      <c r="P44" s="153"/>
      <c r="Q44" s="154"/>
      <c r="R44" s="152"/>
      <c r="S44" s="153"/>
      <c r="T44" s="153"/>
      <c r="U44" s="154"/>
      <c r="V44" s="152"/>
      <c r="W44" s="153"/>
      <c r="X44" s="153"/>
      <c r="Y44" s="153"/>
      <c r="Z44" s="153"/>
      <c r="AA44" s="154"/>
      <c r="AB44" s="116">
        <f>V44+W44+X44+Y44+Z44+AA44</f>
        <v>0</v>
      </c>
      <c r="AC44" s="141"/>
    </row>
    <row r="45" spans="1:29" s="9" customFormat="1" ht="12.75">
      <c r="A45" s="175" t="s">
        <v>107</v>
      </c>
      <c r="B45" s="160" t="s">
        <v>99</v>
      </c>
      <c r="C45" s="167"/>
      <c r="D45" s="165"/>
      <c r="E45" s="155"/>
      <c r="F45" s="148"/>
      <c r="G45" s="148"/>
      <c r="H45" s="148"/>
      <c r="I45" s="156"/>
      <c r="J45" s="155"/>
      <c r="K45" s="148"/>
      <c r="L45" s="148"/>
      <c r="M45" s="156"/>
      <c r="N45" s="155"/>
      <c r="O45" s="148"/>
      <c r="P45" s="148"/>
      <c r="Q45" s="156"/>
      <c r="R45" s="155"/>
      <c r="S45" s="148"/>
      <c r="T45" s="148"/>
      <c r="U45" s="156"/>
      <c r="V45" s="155"/>
      <c r="W45" s="148"/>
      <c r="X45" s="148"/>
      <c r="Y45" s="148"/>
      <c r="Z45" s="148"/>
      <c r="AA45" s="156"/>
      <c r="AB45" s="116">
        <f>V45+W45+X45+Y45+Z45+AA45</f>
        <v>0</v>
      </c>
      <c r="AC45" s="141"/>
    </row>
    <row r="46" spans="1:29" s="9" customFormat="1" ht="12.75">
      <c r="A46" s="147">
        <v>1</v>
      </c>
      <c r="B46" s="161" t="s">
        <v>101</v>
      </c>
      <c r="C46" s="167" t="s">
        <v>78</v>
      </c>
      <c r="D46" s="165">
        <v>30</v>
      </c>
      <c r="E46" s="155">
        <v>15</v>
      </c>
      <c r="F46" s="148"/>
      <c r="G46" s="148">
        <v>15</v>
      </c>
      <c r="H46" s="148"/>
      <c r="I46" s="156"/>
      <c r="J46" s="155"/>
      <c r="K46" s="148"/>
      <c r="L46" s="148"/>
      <c r="M46" s="156"/>
      <c r="N46" s="155">
        <v>15</v>
      </c>
      <c r="O46" s="148">
        <v>15</v>
      </c>
      <c r="P46" s="148"/>
      <c r="Q46" s="156"/>
      <c r="R46" s="155"/>
      <c r="S46" s="148"/>
      <c r="T46" s="148"/>
      <c r="U46" s="156"/>
      <c r="V46" s="155"/>
      <c r="W46" s="148"/>
      <c r="X46" s="148">
        <v>4</v>
      </c>
      <c r="Y46" s="148"/>
      <c r="Z46" s="148"/>
      <c r="AA46" s="156"/>
      <c r="AB46" s="116">
        <f aca="true" t="shared" si="6" ref="AB46:AB51">V46+W46+X46+Y46+Z46+AA46</f>
        <v>4</v>
      </c>
      <c r="AC46" s="141"/>
    </row>
    <row r="47" spans="1:29" s="9" customFormat="1" ht="12.75">
      <c r="A47" s="147">
        <v>2</v>
      </c>
      <c r="B47" s="161" t="s">
        <v>102</v>
      </c>
      <c r="C47" s="167" t="s">
        <v>80</v>
      </c>
      <c r="D47" s="165">
        <v>30</v>
      </c>
      <c r="E47" s="155">
        <v>15</v>
      </c>
      <c r="F47" s="148"/>
      <c r="G47" s="148">
        <v>15</v>
      </c>
      <c r="H47" s="148"/>
      <c r="I47" s="156"/>
      <c r="J47" s="155"/>
      <c r="K47" s="148"/>
      <c r="L47" s="148"/>
      <c r="M47" s="156"/>
      <c r="N47" s="155"/>
      <c r="O47" s="148"/>
      <c r="P47" s="148">
        <v>15</v>
      </c>
      <c r="Q47" s="156">
        <v>15</v>
      </c>
      <c r="R47" s="155"/>
      <c r="S47" s="148"/>
      <c r="T47" s="148"/>
      <c r="U47" s="156"/>
      <c r="V47" s="155"/>
      <c r="W47" s="148"/>
      <c r="X47" s="148"/>
      <c r="Y47" s="148">
        <v>3</v>
      </c>
      <c r="Z47" s="148"/>
      <c r="AA47" s="156"/>
      <c r="AB47" s="116">
        <f t="shared" si="6"/>
        <v>3</v>
      </c>
      <c r="AC47" s="141"/>
    </row>
    <row r="48" spans="1:29" s="9" customFormat="1" ht="12.75">
      <c r="A48" s="147">
        <v>3</v>
      </c>
      <c r="B48" s="161" t="s">
        <v>103</v>
      </c>
      <c r="C48" s="167" t="s">
        <v>33</v>
      </c>
      <c r="D48" s="165">
        <v>15</v>
      </c>
      <c r="E48" s="155"/>
      <c r="F48" s="148"/>
      <c r="G48" s="148">
        <v>15</v>
      </c>
      <c r="H48" s="148"/>
      <c r="I48" s="156"/>
      <c r="J48" s="155"/>
      <c r="K48" s="148"/>
      <c r="L48" s="148"/>
      <c r="M48" s="156"/>
      <c r="N48" s="155"/>
      <c r="O48" s="148"/>
      <c r="P48" s="148"/>
      <c r="Q48" s="156"/>
      <c r="R48" s="155"/>
      <c r="S48" s="148">
        <v>15</v>
      </c>
      <c r="T48" s="148"/>
      <c r="U48" s="156"/>
      <c r="V48" s="155"/>
      <c r="W48" s="148"/>
      <c r="X48" s="148"/>
      <c r="Y48" s="148"/>
      <c r="Z48" s="148">
        <v>4</v>
      </c>
      <c r="AA48" s="156"/>
      <c r="AB48" s="116">
        <f t="shared" si="6"/>
        <v>4</v>
      </c>
      <c r="AC48" s="141"/>
    </row>
    <row r="49" spans="1:29" s="9" customFormat="1" ht="25.5">
      <c r="A49" s="147">
        <v>4</v>
      </c>
      <c r="B49" s="161" t="s">
        <v>100</v>
      </c>
      <c r="C49" s="167" t="s">
        <v>79</v>
      </c>
      <c r="D49" s="165">
        <v>15</v>
      </c>
      <c r="E49" s="155"/>
      <c r="F49" s="148"/>
      <c r="G49" s="148">
        <v>15</v>
      </c>
      <c r="H49" s="148"/>
      <c r="I49" s="156"/>
      <c r="J49" s="155"/>
      <c r="K49" s="148"/>
      <c r="L49" s="148"/>
      <c r="M49" s="156"/>
      <c r="N49" s="155"/>
      <c r="O49" s="148"/>
      <c r="P49" s="148"/>
      <c r="Q49" s="156"/>
      <c r="R49" s="155"/>
      <c r="S49" s="148"/>
      <c r="T49" s="148"/>
      <c r="U49" s="156">
        <v>15</v>
      </c>
      <c r="V49" s="155"/>
      <c r="W49" s="148"/>
      <c r="X49" s="148"/>
      <c r="Y49" s="148"/>
      <c r="Z49" s="148"/>
      <c r="AA49" s="156">
        <v>3</v>
      </c>
      <c r="AB49" s="116">
        <f t="shared" si="6"/>
        <v>3</v>
      </c>
      <c r="AC49" s="141"/>
    </row>
    <row r="50" spans="1:29" s="9" customFormat="1" ht="12.75">
      <c r="A50" s="147">
        <v>5</v>
      </c>
      <c r="B50" s="161" t="s">
        <v>104</v>
      </c>
      <c r="C50" s="167" t="s">
        <v>33</v>
      </c>
      <c r="D50" s="165">
        <v>15</v>
      </c>
      <c r="E50" s="155"/>
      <c r="F50" s="148"/>
      <c r="G50" s="148">
        <v>15</v>
      </c>
      <c r="H50" s="148"/>
      <c r="I50" s="156"/>
      <c r="J50" s="155"/>
      <c r="K50" s="148"/>
      <c r="L50" s="148"/>
      <c r="M50" s="156"/>
      <c r="N50" s="155"/>
      <c r="O50" s="148"/>
      <c r="P50" s="148"/>
      <c r="Q50" s="156"/>
      <c r="R50" s="155"/>
      <c r="S50" s="148">
        <v>15</v>
      </c>
      <c r="T50" s="148"/>
      <c r="U50" s="156"/>
      <c r="V50" s="155"/>
      <c r="W50" s="148"/>
      <c r="X50" s="148"/>
      <c r="Y50" s="148"/>
      <c r="Z50" s="148">
        <v>4</v>
      </c>
      <c r="AA50" s="156"/>
      <c r="AB50" s="116">
        <f t="shared" si="6"/>
        <v>4</v>
      </c>
      <c r="AC50" s="141"/>
    </row>
    <row r="51" spans="1:29" s="9" customFormat="1" ht="25.5">
      <c r="A51" s="147">
        <v>6</v>
      </c>
      <c r="B51" s="161" t="s">
        <v>105</v>
      </c>
      <c r="C51" s="167" t="s">
        <v>33</v>
      </c>
      <c r="D51" s="165">
        <v>15</v>
      </c>
      <c r="E51" s="155"/>
      <c r="F51" s="148"/>
      <c r="G51" s="148">
        <v>15</v>
      </c>
      <c r="H51" s="148"/>
      <c r="I51" s="156"/>
      <c r="J51" s="155"/>
      <c r="K51" s="148"/>
      <c r="L51" s="148"/>
      <c r="M51" s="156"/>
      <c r="N51" s="155"/>
      <c r="O51" s="148"/>
      <c r="P51" s="148"/>
      <c r="Q51" s="156"/>
      <c r="R51" s="155"/>
      <c r="S51" s="148"/>
      <c r="T51" s="148"/>
      <c r="U51" s="156">
        <v>15</v>
      </c>
      <c r="V51" s="155"/>
      <c r="W51" s="148"/>
      <c r="X51" s="148"/>
      <c r="Y51" s="148"/>
      <c r="Z51" s="148"/>
      <c r="AA51" s="156">
        <v>2</v>
      </c>
      <c r="AB51" s="116">
        <f t="shared" si="6"/>
        <v>2</v>
      </c>
      <c r="AC51" s="141"/>
    </row>
    <row r="52" spans="1:29" s="9" customFormat="1" ht="12.75">
      <c r="A52" s="147"/>
      <c r="B52" s="162" t="s">
        <v>39</v>
      </c>
      <c r="C52" s="170"/>
      <c r="D52" s="166">
        <f aca="true" t="shared" si="7" ref="D52:AA52">SUM(D46:D51)</f>
        <v>120</v>
      </c>
      <c r="E52" s="157">
        <f t="shared" si="7"/>
        <v>30</v>
      </c>
      <c r="F52" s="150">
        <f t="shared" si="7"/>
        <v>0</v>
      </c>
      <c r="G52" s="150">
        <f t="shared" si="7"/>
        <v>90</v>
      </c>
      <c r="H52" s="150">
        <f t="shared" si="7"/>
        <v>0</v>
      </c>
      <c r="I52" s="158">
        <f t="shared" si="7"/>
        <v>0</v>
      </c>
      <c r="J52" s="157">
        <f t="shared" si="7"/>
        <v>0</v>
      </c>
      <c r="K52" s="150">
        <f t="shared" si="7"/>
        <v>0</v>
      </c>
      <c r="L52" s="150">
        <f t="shared" si="7"/>
        <v>0</v>
      </c>
      <c r="M52" s="158">
        <f t="shared" si="7"/>
        <v>0</v>
      </c>
      <c r="N52" s="157">
        <f t="shared" si="7"/>
        <v>15</v>
      </c>
      <c r="O52" s="150">
        <f t="shared" si="7"/>
        <v>15</v>
      </c>
      <c r="P52" s="150">
        <f t="shared" si="7"/>
        <v>15</v>
      </c>
      <c r="Q52" s="158">
        <f t="shared" si="7"/>
        <v>15</v>
      </c>
      <c r="R52" s="157">
        <f t="shared" si="7"/>
        <v>0</v>
      </c>
      <c r="S52" s="150">
        <f t="shared" si="7"/>
        <v>30</v>
      </c>
      <c r="T52" s="150">
        <f t="shared" si="7"/>
        <v>0</v>
      </c>
      <c r="U52" s="158">
        <f t="shared" si="7"/>
        <v>30</v>
      </c>
      <c r="V52" s="157">
        <f t="shared" si="7"/>
        <v>0</v>
      </c>
      <c r="W52" s="150">
        <f t="shared" si="7"/>
        <v>0</v>
      </c>
      <c r="X52" s="150">
        <f t="shared" si="7"/>
        <v>4</v>
      </c>
      <c r="Y52" s="150">
        <f t="shared" si="7"/>
        <v>3</v>
      </c>
      <c r="Z52" s="150">
        <f t="shared" si="7"/>
        <v>8</v>
      </c>
      <c r="AA52" s="158">
        <f t="shared" si="7"/>
        <v>5</v>
      </c>
      <c r="AB52" s="116">
        <f>V52+W52+X52+Y52+Z52+AA52</f>
        <v>20</v>
      </c>
      <c r="AC52" s="141"/>
    </row>
    <row r="53" spans="1:29" s="9" customFormat="1" ht="25.5">
      <c r="A53" s="175" t="s">
        <v>108</v>
      </c>
      <c r="B53" s="160" t="s">
        <v>115</v>
      </c>
      <c r="C53" s="167"/>
      <c r="D53" s="165"/>
      <c r="E53" s="155"/>
      <c r="F53" s="148"/>
      <c r="G53" s="148"/>
      <c r="H53" s="148"/>
      <c r="I53" s="156"/>
      <c r="J53" s="155"/>
      <c r="K53" s="148"/>
      <c r="L53" s="148"/>
      <c r="M53" s="156"/>
      <c r="N53" s="155"/>
      <c r="O53" s="148"/>
      <c r="P53" s="148"/>
      <c r="Q53" s="156"/>
      <c r="R53" s="155"/>
      <c r="S53" s="148"/>
      <c r="T53" s="148"/>
      <c r="U53" s="156"/>
      <c r="V53" s="155"/>
      <c r="W53" s="148"/>
      <c r="X53" s="148"/>
      <c r="Y53" s="148"/>
      <c r="Z53" s="148"/>
      <c r="AA53" s="156"/>
      <c r="AB53" s="116">
        <f aca="true" t="shared" si="8" ref="AB53:AB61">V53+W53+X53+Y53+Z53+AA53</f>
        <v>0</v>
      </c>
      <c r="AC53" s="141"/>
    </row>
    <row r="54" spans="1:29" s="9" customFormat="1" ht="12.75">
      <c r="A54" s="147">
        <v>1</v>
      </c>
      <c r="B54" s="161" t="s">
        <v>116</v>
      </c>
      <c r="C54" s="167" t="s">
        <v>80</v>
      </c>
      <c r="D54" s="165">
        <v>30</v>
      </c>
      <c r="E54" s="155">
        <v>15</v>
      </c>
      <c r="F54" s="148"/>
      <c r="G54" s="148">
        <v>15</v>
      </c>
      <c r="H54" s="148"/>
      <c r="I54" s="156"/>
      <c r="J54" s="155"/>
      <c r="K54" s="148"/>
      <c r="L54" s="148"/>
      <c r="M54" s="156"/>
      <c r="N54" s="155"/>
      <c r="O54" s="148"/>
      <c r="P54" s="148"/>
      <c r="Q54" s="156">
        <v>15</v>
      </c>
      <c r="R54" s="155"/>
      <c r="S54" s="148"/>
      <c r="T54" s="148"/>
      <c r="U54" s="156"/>
      <c r="V54" s="155"/>
      <c r="W54" s="148"/>
      <c r="X54" s="148"/>
      <c r="Y54" s="148">
        <v>2</v>
      </c>
      <c r="Z54" s="148"/>
      <c r="AA54" s="156"/>
      <c r="AB54" s="116">
        <f t="shared" si="8"/>
        <v>2</v>
      </c>
      <c r="AC54" s="141"/>
    </row>
    <row r="55" spans="1:29" s="9" customFormat="1" ht="25.5">
      <c r="A55" s="147">
        <v>2</v>
      </c>
      <c r="B55" s="161" t="s">
        <v>117</v>
      </c>
      <c r="C55" s="167" t="s">
        <v>139</v>
      </c>
      <c r="D55" s="165">
        <v>15</v>
      </c>
      <c r="E55" s="155"/>
      <c r="F55" s="148"/>
      <c r="G55" s="148">
        <v>15</v>
      </c>
      <c r="H55" s="148"/>
      <c r="I55" s="156"/>
      <c r="J55" s="155"/>
      <c r="K55" s="148"/>
      <c r="L55" s="148"/>
      <c r="M55" s="156"/>
      <c r="N55" s="155"/>
      <c r="O55" s="148">
        <v>15</v>
      </c>
      <c r="P55" s="148"/>
      <c r="Q55" s="156"/>
      <c r="R55" s="155"/>
      <c r="S55" s="148"/>
      <c r="T55" s="148"/>
      <c r="U55" s="156"/>
      <c r="V55" s="155"/>
      <c r="W55" s="148"/>
      <c r="X55" s="148">
        <v>2</v>
      </c>
      <c r="Y55" s="148"/>
      <c r="Z55" s="148"/>
      <c r="AA55" s="156"/>
      <c r="AB55" s="116">
        <f t="shared" si="8"/>
        <v>2</v>
      </c>
      <c r="AC55" s="141"/>
    </row>
    <row r="56" spans="1:29" s="9" customFormat="1" ht="12.75">
      <c r="A56" s="147">
        <v>3</v>
      </c>
      <c r="B56" s="163" t="s">
        <v>118</v>
      </c>
      <c r="C56" s="167" t="s">
        <v>33</v>
      </c>
      <c r="D56" s="165">
        <v>15</v>
      </c>
      <c r="E56" s="155"/>
      <c r="F56" s="148"/>
      <c r="G56" s="148">
        <v>15</v>
      </c>
      <c r="H56" s="148"/>
      <c r="I56" s="156"/>
      <c r="J56" s="155"/>
      <c r="K56" s="148"/>
      <c r="L56" s="148"/>
      <c r="M56" s="156"/>
      <c r="N56" s="155"/>
      <c r="O56" s="148">
        <v>15</v>
      </c>
      <c r="P56" s="148"/>
      <c r="Q56" s="156">
        <v>15</v>
      </c>
      <c r="R56" s="155"/>
      <c r="S56" s="148"/>
      <c r="T56" s="148"/>
      <c r="U56" s="156"/>
      <c r="V56" s="155"/>
      <c r="W56" s="148"/>
      <c r="X56" s="148">
        <v>2</v>
      </c>
      <c r="Y56" s="148">
        <v>1</v>
      </c>
      <c r="Z56" s="148"/>
      <c r="AA56" s="156"/>
      <c r="AB56" s="116">
        <f t="shared" si="8"/>
        <v>3</v>
      </c>
      <c r="AC56" s="141"/>
    </row>
    <row r="57" spans="1:29" s="9" customFormat="1" ht="25.5">
      <c r="A57" s="147">
        <v>4</v>
      </c>
      <c r="B57" s="161" t="s">
        <v>60</v>
      </c>
      <c r="C57" s="167" t="s">
        <v>33</v>
      </c>
      <c r="D57" s="165">
        <v>15</v>
      </c>
      <c r="E57" s="155"/>
      <c r="F57" s="148"/>
      <c r="G57" s="148">
        <v>15</v>
      </c>
      <c r="H57" s="148"/>
      <c r="I57" s="156"/>
      <c r="J57" s="155"/>
      <c r="K57" s="148"/>
      <c r="L57" s="148"/>
      <c r="M57" s="156"/>
      <c r="N57" s="155"/>
      <c r="O57" s="148"/>
      <c r="P57" s="148"/>
      <c r="Q57" s="156"/>
      <c r="R57" s="155"/>
      <c r="S57" s="148">
        <v>15</v>
      </c>
      <c r="T57" s="148"/>
      <c r="U57" s="156"/>
      <c r="V57" s="155"/>
      <c r="W57" s="148"/>
      <c r="X57" s="148"/>
      <c r="Y57" s="148"/>
      <c r="Z57" s="148">
        <v>4</v>
      </c>
      <c r="AA57" s="156"/>
      <c r="AB57" s="116">
        <f t="shared" si="8"/>
        <v>4</v>
      </c>
      <c r="AC57" s="141"/>
    </row>
    <row r="58" spans="1:29" s="9" customFormat="1" ht="12.75">
      <c r="A58" s="147">
        <v>5</v>
      </c>
      <c r="B58" s="161" t="s">
        <v>62</v>
      </c>
      <c r="C58" s="167" t="s">
        <v>33</v>
      </c>
      <c r="D58" s="165">
        <v>15</v>
      </c>
      <c r="E58" s="155"/>
      <c r="F58" s="148"/>
      <c r="G58" s="148">
        <v>15</v>
      </c>
      <c r="H58" s="148"/>
      <c r="I58" s="156"/>
      <c r="J58" s="155"/>
      <c r="K58" s="148"/>
      <c r="L58" s="148"/>
      <c r="M58" s="156"/>
      <c r="N58" s="155"/>
      <c r="O58" s="148"/>
      <c r="P58" s="148"/>
      <c r="Q58" s="156"/>
      <c r="R58" s="155"/>
      <c r="S58" s="148">
        <v>15</v>
      </c>
      <c r="T58" s="148"/>
      <c r="U58" s="156"/>
      <c r="V58" s="155"/>
      <c r="W58" s="148"/>
      <c r="X58" s="148"/>
      <c r="Y58" s="148"/>
      <c r="Z58" s="148">
        <v>4</v>
      </c>
      <c r="AA58" s="156"/>
      <c r="AB58" s="116">
        <f t="shared" si="8"/>
        <v>4</v>
      </c>
      <c r="AC58" s="141"/>
    </row>
    <row r="59" spans="1:29" s="9" customFormat="1" ht="25.5">
      <c r="A59" s="147">
        <v>6</v>
      </c>
      <c r="B59" s="163" t="s">
        <v>119</v>
      </c>
      <c r="C59" s="167" t="s">
        <v>33</v>
      </c>
      <c r="D59" s="165">
        <v>15</v>
      </c>
      <c r="E59" s="155"/>
      <c r="F59" s="148"/>
      <c r="G59" s="148">
        <v>15</v>
      </c>
      <c r="H59" s="148"/>
      <c r="I59" s="156"/>
      <c r="J59" s="155"/>
      <c r="K59" s="148"/>
      <c r="L59" s="148"/>
      <c r="M59" s="156"/>
      <c r="N59" s="155"/>
      <c r="O59" s="148"/>
      <c r="P59" s="148"/>
      <c r="Q59" s="156"/>
      <c r="R59" s="155"/>
      <c r="S59" s="148"/>
      <c r="T59" s="148"/>
      <c r="U59" s="156">
        <v>15</v>
      </c>
      <c r="V59" s="155"/>
      <c r="W59" s="148"/>
      <c r="X59" s="148"/>
      <c r="Y59" s="148"/>
      <c r="Z59" s="148"/>
      <c r="AA59" s="156">
        <v>3</v>
      </c>
      <c r="AB59" s="116">
        <f t="shared" si="8"/>
        <v>3</v>
      </c>
      <c r="AC59" s="141"/>
    </row>
    <row r="60" spans="1:29" s="9" customFormat="1" ht="25.5">
      <c r="A60" s="147">
        <v>7</v>
      </c>
      <c r="B60" s="161" t="s">
        <v>120</v>
      </c>
      <c r="C60" s="167" t="s">
        <v>33</v>
      </c>
      <c r="D60" s="165">
        <v>15</v>
      </c>
      <c r="E60" s="155"/>
      <c r="F60" s="148"/>
      <c r="G60" s="148">
        <v>15</v>
      </c>
      <c r="H60" s="148"/>
      <c r="I60" s="156"/>
      <c r="J60" s="155"/>
      <c r="K60" s="148"/>
      <c r="L60" s="148"/>
      <c r="M60" s="156"/>
      <c r="N60" s="155"/>
      <c r="O60" s="148"/>
      <c r="P60" s="148"/>
      <c r="Q60" s="156"/>
      <c r="R60" s="155"/>
      <c r="S60" s="148"/>
      <c r="T60" s="148"/>
      <c r="U60" s="156">
        <v>15</v>
      </c>
      <c r="V60" s="155"/>
      <c r="W60" s="148"/>
      <c r="X60" s="148"/>
      <c r="Y60" s="148"/>
      <c r="Z60" s="148"/>
      <c r="AA60" s="156">
        <v>2</v>
      </c>
      <c r="AB60" s="116">
        <f t="shared" si="8"/>
        <v>2</v>
      </c>
      <c r="AC60" s="141"/>
    </row>
    <row r="61" spans="1:29" s="9" customFormat="1" ht="12.75">
      <c r="A61" s="147"/>
      <c r="B61" s="162" t="s">
        <v>39</v>
      </c>
      <c r="C61" s="170"/>
      <c r="D61" s="166">
        <f aca="true" t="shared" si="9" ref="D61:AA61">SUM(D54:D60)</f>
        <v>120</v>
      </c>
      <c r="E61" s="157">
        <f t="shared" si="9"/>
        <v>15</v>
      </c>
      <c r="F61" s="150">
        <f t="shared" si="9"/>
        <v>0</v>
      </c>
      <c r="G61" s="150">
        <f t="shared" si="9"/>
        <v>105</v>
      </c>
      <c r="H61" s="150">
        <f t="shared" si="9"/>
        <v>0</v>
      </c>
      <c r="I61" s="158">
        <f t="shared" si="9"/>
        <v>0</v>
      </c>
      <c r="J61" s="157">
        <f t="shared" si="9"/>
        <v>0</v>
      </c>
      <c r="K61" s="150">
        <f t="shared" si="9"/>
        <v>0</v>
      </c>
      <c r="L61" s="150">
        <f t="shared" si="9"/>
        <v>0</v>
      </c>
      <c r="M61" s="158">
        <f t="shared" si="9"/>
        <v>0</v>
      </c>
      <c r="N61" s="157">
        <f t="shared" si="9"/>
        <v>0</v>
      </c>
      <c r="O61" s="150">
        <f t="shared" si="9"/>
        <v>30</v>
      </c>
      <c r="P61" s="150">
        <f t="shared" si="9"/>
        <v>0</v>
      </c>
      <c r="Q61" s="158">
        <f t="shared" si="9"/>
        <v>30</v>
      </c>
      <c r="R61" s="157">
        <f t="shared" si="9"/>
        <v>0</v>
      </c>
      <c r="S61" s="150">
        <f t="shared" si="9"/>
        <v>30</v>
      </c>
      <c r="T61" s="150">
        <f t="shared" si="9"/>
        <v>0</v>
      </c>
      <c r="U61" s="158">
        <f t="shared" si="9"/>
        <v>30</v>
      </c>
      <c r="V61" s="157">
        <f t="shared" si="9"/>
        <v>0</v>
      </c>
      <c r="W61" s="150">
        <f t="shared" si="9"/>
        <v>0</v>
      </c>
      <c r="X61" s="150">
        <f t="shared" si="9"/>
        <v>4</v>
      </c>
      <c r="Y61" s="150">
        <f t="shared" si="9"/>
        <v>3</v>
      </c>
      <c r="Z61" s="150">
        <f t="shared" si="9"/>
        <v>8</v>
      </c>
      <c r="AA61" s="158">
        <f t="shared" si="9"/>
        <v>5</v>
      </c>
      <c r="AB61" s="116">
        <f t="shared" si="8"/>
        <v>20</v>
      </c>
      <c r="AC61" s="141"/>
    </row>
    <row r="62" spans="1:29" s="9" customFormat="1" ht="25.5">
      <c r="A62" s="175" t="s">
        <v>109</v>
      </c>
      <c r="B62" s="160" t="s">
        <v>121</v>
      </c>
      <c r="C62" s="167"/>
      <c r="D62" s="165"/>
      <c r="E62" s="155"/>
      <c r="F62" s="148"/>
      <c r="G62" s="148"/>
      <c r="H62" s="148"/>
      <c r="I62" s="156"/>
      <c r="J62" s="155"/>
      <c r="K62" s="148"/>
      <c r="L62" s="148"/>
      <c r="M62" s="156"/>
      <c r="N62" s="155"/>
      <c r="O62" s="148"/>
      <c r="P62" s="148"/>
      <c r="Q62" s="156"/>
      <c r="R62" s="155"/>
      <c r="S62" s="148"/>
      <c r="T62" s="148"/>
      <c r="U62" s="156"/>
      <c r="V62" s="155"/>
      <c r="W62" s="148"/>
      <c r="X62" s="148"/>
      <c r="Y62" s="148"/>
      <c r="Z62" s="148"/>
      <c r="AA62" s="156"/>
      <c r="AB62" s="116">
        <f>V62+W62+X62+Y62+Z62+AA62</f>
        <v>0</v>
      </c>
      <c r="AC62" s="141"/>
    </row>
    <row r="63" spans="1:29" s="9" customFormat="1" ht="25.5">
      <c r="A63" s="147">
        <v>1</v>
      </c>
      <c r="B63" s="161" t="s">
        <v>127</v>
      </c>
      <c r="C63" s="167" t="s">
        <v>113</v>
      </c>
      <c r="D63" s="165">
        <v>15</v>
      </c>
      <c r="E63" s="155"/>
      <c r="F63" s="148"/>
      <c r="G63" s="148">
        <v>15</v>
      </c>
      <c r="H63" s="148"/>
      <c r="I63" s="156"/>
      <c r="J63" s="155"/>
      <c r="K63" s="148"/>
      <c r="L63" s="148"/>
      <c r="M63" s="156"/>
      <c r="N63" s="155"/>
      <c r="O63" s="148">
        <v>15</v>
      </c>
      <c r="P63" s="148"/>
      <c r="Q63" s="156"/>
      <c r="R63" s="155"/>
      <c r="S63" s="148"/>
      <c r="T63" s="148"/>
      <c r="U63" s="156"/>
      <c r="V63" s="155"/>
      <c r="W63" s="148"/>
      <c r="X63" s="148">
        <v>2</v>
      </c>
      <c r="Y63" s="148"/>
      <c r="Z63" s="148"/>
      <c r="AA63" s="156"/>
      <c r="AB63" s="116">
        <f aca="true" t="shared" si="10" ref="AB63:AB68">V63+W63+X63+Y63+Z63+AA63</f>
        <v>2</v>
      </c>
      <c r="AC63" s="141"/>
    </row>
    <row r="64" spans="1:29" s="9" customFormat="1" ht="12.75">
      <c r="A64" s="147">
        <v>2</v>
      </c>
      <c r="B64" s="164" t="s">
        <v>124</v>
      </c>
      <c r="C64" s="167" t="s">
        <v>80</v>
      </c>
      <c r="D64" s="165">
        <v>30</v>
      </c>
      <c r="E64" s="155">
        <v>15</v>
      </c>
      <c r="F64" s="148"/>
      <c r="G64" s="148">
        <v>15</v>
      </c>
      <c r="H64" s="148"/>
      <c r="I64" s="156"/>
      <c r="J64" s="155"/>
      <c r="K64" s="148"/>
      <c r="L64" s="148"/>
      <c r="M64" s="156"/>
      <c r="N64" s="155"/>
      <c r="O64" s="148"/>
      <c r="P64" s="148">
        <v>15</v>
      </c>
      <c r="Q64" s="156">
        <v>15</v>
      </c>
      <c r="R64" s="155"/>
      <c r="S64" s="148"/>
      <c r="T64" s="148"/>
      <c r="U64" s="156"/>
      <c r="V64" s="155"/>
      <c r="W64" s="148"/>
      <c r="X64" s="148"/>
      <c r="Y64" s="148">
        <v>3</v>
      </c>
      <c r="Z64" s="148"/>
      <c r="AA64" s="156"/>
      <c r="AB64" s="116">
        <f t="shared" si="10"/>
        <v>3</v>
      </c>
      <c r="AC64" s="141"/>
    </row>
    <row r="65" spans="1:29" s="9" customFormat="1" ht="25.5">
      <c r="A65" s="147">
        <v>3</v>
      </c>
      <c r="B65" s="161" t="s">
        <v>125</v>
      </c>
      <c r="C65" s="167" t="s">
        <v>78</v>
      </c>
      <c r="D65" s="165">
        <v>15</v>
      </c>
      <c r="E65" s="155"/>
      <c r="F65" s="148"/>
      <c r="G65" s="148">
        <v>15</v>
      </c>
      <c r="H65" s="148"/>
      <c r="I65" s="156"/>
      <c r="J65" s="155"/>
      <c r="K65" s="148"/>
      <c r="L65" s="148"/>
      <c r="M65" s="156"/>
      <c r="N65" s="155"/>
      <c r="O65" s="148">
        <v>15</v>
      </c>
      <c r="P65" s="148"/>
      <c r="Q65" s="156"/>
      <c r="R65" s="155"/>
      <c r="S65" s="148"/>
      <c r="T65" s="148"/>
      <c r="U65" s="156"/>
      <c r="V65" s="155"/>
      <c r="W65" s="148"/>
      <c r="X65" s="148">
        <v>2</v>
      </c>
      <c r="Y65" s="148"/>
      <c r="Z65" s="148"/>
      <c r="AA65" s="156"/>
      <c r="AB65" s="116">
        <f t="shared" si="10"/>
        <v>2</v>
      </c>
      <c r="AC65" s="141"/>
    </row>
    <row r="66" spans="1:29" s="9" customFormat="1" ht="25.5">
      <c r="A66" s="147">
        <v>4</v>
      </c>
      <c r="B66" s="161" t="s">
        <v>128</v>
      </c>
      <c r="C66" s="167" t="s">
        <v>33</v>
      </c>
      <c r="D66" s="165">
        <v>15</v>
      </c>
      <c r="E66" s="155"/>
      <c r="F66" s="148"/>
      <c r="G66" s="148">
        <v>15</v>
      </c>
      <c r="H66" s="148"/>
      <c r="I66" s="156"/>
      <c r="J66" s="155"/>
      <c r="K66" s="148"/>
      <c r="L66" s="148"/>
      <c r="M66" s="156"/>
      <c r="N66" s="155"/>
      <c r="O66" s="148"/>
      <c r="P66" s="148"/>
      <c r="Q66" s="156"/>
      <c r="R66" s="155"/>
      <c r="S66" s="148">
        <v>15</v>
      </c>
      <c r="T66" s="148"/>
      <c r="U66" s="156"/>
      <c r="V66" s="155"/>
      <c r="W66" s="148"/>
      <c r="X66" s="148"/>
      <c r="Y66" s="148"/>
      <c r="Z66" s="148">
        <v>4</v>
      </c>
      <c r="AA66" s="156"/>
      <c r="AB66" s="116">
        <f t="shared" si="10"/>
        <v>4</v>
      </c>
      <c r="AC66" s="141"/>
    </row>
    <row r="67" spans="1:29" s="9" customFormat="1" ht="12.75">
      <c r="A67" s="147">
        <v>5</v>
      </c>
      <c r="B67" s="164" t="s">
        <v>130</v>
      </c>
      <c r="C67" s="167" t="s">
        <v>82</v>
      </c>
      <c r="D67" s="165">
        <v>15</v>
      </c>
      <c r="E67" s="155"/>
      <c r="F67" s="148"/>
      <c r="G67" s="148">
        <v>15</v>
      </c>
      <c r="H67" s="148"/>
      <c r="I67" s="156"/>
      <c r="J67" s="155"/>
      <c r="K67" s="148"/>
      <c r="L67" s="148"/>
      <c r="M67" s="156"/>
      <c r="N67" s="155"/>
      <c r="O67" s="148"/>
      <c r="P67" s="148"/>
      <c r="Q67" s="156"/>
      <c r="R67" s="155"/>
      <c r="S67" s="148">
        <v>15</v>
      </c>
      <c r="T67" s="148"/>
      <c r="U67" s="156"/>
      <c r="V67" s="155"/>
      <c r="W67" s="148"/>
      <c r="X67" s="148"/>
      <c r="Y67" s="148"/>
      <c r="Z67" s="148">
        <v>4</v>
      </c>
      <c r="AA67" s="156"/>
      <c r="AB67" s="116">
        <f t="shared" si="10"/>
        <v>4</v>
      </c>
      <c r="AC67" s="141"/>
    </row>
    <row r="68" spans="1:29" s="9" customFormat="1" ht="25.5">
      <c r="A68" s="147">
        <v>6</v>
      </c>
      <c r="B68" s="161" t="s">
        <v>126</v>
      </c>
      <c r="C68" s="167" t="s">
        <v>33</v>
      </c>
      <c r="D68" s="165">
        <v>15</v>
      </c>
      <c r="E68" s="155"/>
      <c r="F68" s="148"/>
      <c r="G68" s="148">
        <v>15</v>
      </c>
      <c r="H68" s="148"/>
      <c r="I68" s="156"/>
      <c r="J68" s="155"/>
      <c r="K68" s="148"/>
      <c r="L68" s="148"/>
      <c r="M68" s="156"/>
      <c r="N68" s="155"/>
      <c r="O68" s="148"/>
      <c r="P68" s="148"/>
      <c r="Q68" s="156"/>
      <c r="R68" s="155"/>
      <c r="S68" s="148"/>
      <c r="T68" s="148"/>
      <c r="U68" s="156">
        <v>15</v>
      </c>
      <c r="V68" s="155"/>
      <c r="W68" s="148"/>
      <c r="X68" s="148"/>
      <c r="Y68" s="148"/>
      <c r="Z68" s="148"/>
      <c r="AA68" s="156">
        <v>3</v>
      </c>
      <c r="AB68" s="116">
        <f t="shared" si="10"/>
        <v>3</v>
      </c>
      <c r="AC68" s="141"/>
    </row>
    <row r="69" spans="1:29" s="9" customFormat="1" ht="25.5">
      <c r="A69" s="147">
        <v>7</v>
      </c>
      <c r="B69" s="161" t="s">
        <v>129</v>
      </c>
      <c r="C69" s="167" t="s">
        <v>33</v>
      </c>
      <c r="D69" s="165">
        <v>15</v>
      </c>
      <c r="E69" s="155"/>
      <c r="F69" s="148"/>
      <c r="G69" s="148">
        <v>15</v>
      </c>
      <c r="H69" s="148"/>
      <c r="I69" s="156"/>
      <c r="J69" s="155"/>
      <c r="K69" s="148"/>
      <c r="L69" s="148"/>
      <c r="M69" s="156"/>
      <c r="N69" s="155"/>
      <c r="O69" s="148"/>
      <c r="P69" s="148"/>
      <c r="Q69" s="156"/>
      <c r="R69" s="155"/>
      <c r="S69" s="148"/>
      <c r="T69" s="148"/>
      <c r="U69" s="156">
        <v>15</v>
      </c>
      <c r="V69" s="155"/>
      <c r="W69" s="148"/>
      <c r="X69" s="148"/>
      <c r="Y69" s="148"/>
      <c r="Z69" s="148"/>
      <c r="AA69" s="156">
        <v>2</v>
      </c>
      <c r="AB69" s="116">
        <f>V69+W69+X69+Y69+Z69+AA69</f>
        <v>2</v>
      </c>
      <c r="AC69" s="141"/>
    </row>
    <row r="70" spans="1:29" s="9" customFormat="1" ht="12.75">
      <c r="A70" s="147"/>
      <c r="B70" s="149" t="s">
        <v>39</v>
      </c>
      <c r="C70" s="171"/>
      <c r="D70" s="150">
        <f aca="true" t="shared" si="11" ref="D70:AB70">SUM(D63:D69)</f>
        <v>120</v>
      </c>
      <c r="E70" s="151">
        <f t="shared" si="11"/>
        <v>15</v>
      </c>
      <c r="F70" s="151">
        <f t="shared" si="11"/>
        <v>0</v>
      </c>
      <c r="G70" s="151">
        <f t="shared" si="11"/>
        <v>105</v>
      </c>
      <c r="H70" s="151">
        <f t="shared" si="11"/>
        <v>0</v>
      </c>
      <c r="I70" s="151">
        <f t="shared" si="11"/>
        <v>0</v>
      </c>
      <c r="J70" s="151">
        <f t="shared" si="11"/>
        <v>0</v>
      </c>
      <c r="K70" s="151">
        <f t="shared" si="11"/>
        <v>0</v>
      </c>
      <c r="L70" s="151">
        <f t="shared" si="11"/>
        <v>0</v>
      </c>
      <c r="M70" s="151">
        <f t="shared" si="11"/>
        <v>0</v>
      </c>
      <c r="N70" s="151">
        <f t="shared" si="11"/>
        <v>0</v>
      </c>
      <c r="O70" s="151">
        <f t="shared" si="11"/>
        <v>30</v>
      </c>
      <c r="P70" s="151">
        <f t="shared" si="11"/>
        <v>15</v>
      </c>
      <c r="Q70" s="151">
        <f t="shared" si="11"/>
        <v>15</v>
      </c>
      <c r="R70" s="151">
        <f t="shared" si="11"/>
        <v>0</v>
      </c>
      <c r="S70" s="151">
        <f t="shared" si="11"/>
        <v>30</v>
      </c>
      <c r="T70" s="151">
        <f t="shared" si="11"/>
        <v>0</v>
      </c>
      <c r="U70" s="151">
        <f t="shared" si="11"/>
        <v>30</v>
      </c>
      <c r="V70" s="151">
        <f t="shared" si="11"/>
        <v>0</v>
      </c>
      <c r="W70" s="151">
        <f t="shared" si="11"/>
        <v>0</v>
      </c>
      <c r="X70" s="151">
        <f t="shared" si="11"/>
        <v>4</v>
      </c>
      <c r="Y70" s="151">
        <f t="shared" si="11"/>
        <v>3</v>
      </c>
      <c r="Z70" s="151">
        <f t="shared" si="11"/>
        <v>8</v>
      </c>
      <c r="AA70" s="151">
        <f t="shared" si="11"/>
        <v>5</v>
      </c>
      <c r="AB70" s="150">
        <f t="shared" si="11"/>
        <v>20</v>
      </c>
      <c r="AC70" s="141"/>
    </row>
    <row r="71" spans="1:28" s="58" customFormat="1" ht="31.5" customHeight="1">
      <c r="A71" s="176" t="s">
        <v>77</v>
      </c>
      <c r="B71" s="213" t="s">
        <v>135</v>
      </c>
      <c r="C71" s="178"/>
      <c r="D71" s="178"/>
      <c r="E71" s="179"/>
      <c r="F71" s="55"/>
      <c r="G71" s="180"/>
      <c r="H71" s="180"/>
      <c r="I71" s="177"/>
      <c r="J71" s="179"/>
      <c r="K71" s="180"/>
      <c r="L71" s="180"/>
      <c r="M71" s="177"/>
      <c r="N71" s="179"/>
      <c r="O71" s="180"/>
      <c r="P71" s="180"/>
      <c r="Q71" s="177"/>
      <c r="R71" s="179"/>
      <c r="S71" s="180"/>
      <c r="T71" s="180"/>
      <c r="U71" s="181"/>
      <c r="V71" s="182">
        <v>1</v>
      </c>
      <c r="W71" s="183">
        <v>1</v>
      </c>
      <c r="X71" s="183">
        <v>1</v>
      </c>
      <c r="Y71" s="183">
        <v>1</v>
      </c>
      <c r="Z71" s="183">
        <v>1</v>
      </c>
      <c r="AA71" s="184">
        <v>1</v>
      </c>
      <c r="AB71" s="185">
        <f aca="true" t="shared" si="12" ref="AB71:AB83">SUM(V71:AA71)</f>
        <v>6</v>
      </c>
    </row>
    <row r="72" spans="1:28" ht="12.75">
      <c r="A72" s="186" t="s">
        <v>45</v>
      </c>
      <c r="B72" s="214" t="s">
        <v>46</v>
      </c>
      <c r="C72" s="187" t="s">
        <v>33</v>
      </c>
      <c r="D72" s="187">
        <v>30</v>
      </c>
      <c r="E72" s="23"/>
      <c r="F72" s="188">
        <v>30</v>
      </c>
      <c r="G72" s="23"/>
      <c r="H72" s="23"/>
      <c r="I72" s="22"/>
      <c r="J72" s="23"/>
      <c r="K72" s="23">
        <v>15</v>
      </c>
      <c r="L72" s="23"/>
      <c r="M72" s="187">
        <v>15</v>
      </c>
      <c r="N72" s="23"/>
      <c r="O72" s="188"/>
      <c r="P72" s="23"/>
      <c r="Q72" s="22"/>
      <c r="R72" s="23"/>
      <c r="S72" s="23"/>
      <c r="T72" s="23"/>
      <c r="U72" s="24"/>
      <c r="V72" s="70">
        <v>1</v>
      </c>
      <c r="W72" s="56">
        <v>1</v>
      </c>
      <c r="X72" s="56"/>
      <c r="Y72" s="56"/>
      <c r="Z72" s="56"/>
      <c r="AA72" s="122"/>
      <c r="AB72" s="116">
        <f t="shared" si="12"/>
        <v>2</v>
      </c>
    </row>
    <row r="73" spans="1:28" ht="13.5" customHeight="1">
      <c r="A73" s="186" t="s">
        <v>47</v>
      </c>
      <c r="B73" s="214" t="s">
        <v>48</v>
      </c>
      <c r="C73" s="187" t="s">
        <v>33</v>
      </c>
      <c r="D73" s="187">
        <v>30</v>
      </c>
      <c r="E73" s="23"/>
      <c r="F73" s="188">
        <v>30</v>
      </c>
      <c r="G73" s="23"/>
      <c r="H73" s="23"/>
      <c r="I73" s="22"/>
      <c r="J73" s="23"/>
      <c r="K73" s="23"/>
      <c r="L73" s="23"/>
      <c r="M73" s="187">
        <v>15</v>
      </c>
      <c r="N73" s="23"/>
      <c r="O73" s="188">
        <v>15</v>
      </c>
      <c r="P73" s="23"/>
      <c r="Q73" s="22"/>
      <c r="R73" s="23"/>
      <c r="S73" s="23"/>
      <c r="T73" s="23"/>
      <c r="U73" s="24"/>
      <c r="V73" s="189"/>
      <c r="W73" s="190">
        <v>1</v>
      </c>
      <c r="X73" s="190">
        <v>1</v>
      </c>
      <c r="Y73" s="190"/>
      <c r="Z73" s="190"/>
      <c r="AA73" s="191"/>
      <c r="AB73" s="116">
        <f t="shared" si="12"/>
        <v>2</v>
      </c>
    </row>
    <row r="74" spans="1:28" ht="12.75">
      <c r="A74" s="192" t="s">
        <v>49</v>
      </c>
      <c r="B74" s="214" t="s">
        <v>50</v>
      </c>
      <c r="C74" s="187" t="s">
        <v>33</v>
      </c>
      <c r="D74" s="187">
        <v>30</v>
      </c>
      <c r="E74" s="23"/>
      <c r="F74" s="188">
        <v>30</v>
      </c>
      <c r="G74" s="23"/>
      <c r="H74" s="23"/>
      <c r="I74" s="22"/>
      <c r="J74" s="23"/>
      <c r="K74" s="23"/>
      <c r="L74" s="23"/>
      <c r="M74" s="22"/>
      <c r="N74" s="23"/>
      <c r="O74" s="188">
        <v>15</v>
      </c>
      <c r="P74" s="23"/>
      <c r="Q74" s="187">
        <v>15</v>
      </c>
      <c r="R74" s="23"/>
      <c r="S74" s="23"/>
      <c r="T74" s="23"/>
      <c r="U74" s="24"/>
      <c r="V74" s="189"/>
      <c r="W74" s="190"/>
      <c r="X74" s="190">
        <v>1</v>
      </c>
      <c r="Y74" s="190">
        <v>1</v>
      </c>
      <c r="Z74" s="190"/>
      <c r="AA74" s="191"/>
      <c r="AB74" s="116">
        <f t="shared" si="12"/>
        <v>2</v>
      </c>
    </row>
    <row r="75" spans="1:28" s="9" customFormat="1" ht="12.75">
      <c r="A75" s="192" t="s">
        <v>51</v>
      </c>
      <c r="B75" s="214" t="s">
        <v>52</v>
      </c>
      <c r="C75" s="187" t="s">
        <v>33</v>
      </c>
      <c r="D75" s="187">
        <v>30</v>
      </c>
      <c r="E75" s="23"/>
      <c r="F75" s="188">
        <v>30</v>
      </c>
      <c r="G75" s="23"/>
      <c r="H75" s="23"/>
      <c r="I75" s="22"/>
      <c r="J75" s="23"/>
      <c r="K75" s="23"/>
      <c r="L75" s="23"/>
      <c r="M75" s="22"/>
      <c r="N75" s="23"/>
      <c r="O75" s="23"/>
      <c r="P75" s="23"/>
      <c r="Q75" s="22"/>
      <c r="R75" s="23"/>
      <c r="S75" s="188">
        <v>15</v>
      </c>
      <c r="T75" s="23"/>
      <c r="U75" s="193">
        <v>15</v>
      </c>
      <c r="V75" s="194"/>
      <c r="W75" s="195"/>
      <c r="X75" s="195"/>
      <c r="Y75" s="195"/>
      <c r="Z75" s="195">
        <v>1</v>
      </c>
      <c r="AA75" s="196">
        <v>1</v>
      </c>
      <c r="AB75" s="116">
        <f t="shared" si="12"/>
        <v>2</v>
      </c>
    </row>
    <row r="76" spans="1:28" ht="12.75">
      <c r="A76" s="192" t="s">
        <v>53</v>
      </c>
      <c r="B76" s="214" t="s">
        <v>54</v>
      </c>
      <c r="C76" s="187" t="s">
        <v>33</v>
      </c>
      <c r="D76" s="187">
        <v>30</v>
      </c>
      <c r="E76" s="23"/>
      <c r="F76" s="188">
        <v>30</v>
      </c>
      <c r="G76" s="23"/>
      <c r="H76" s="23"/>
      <c r="I76" s="22"/>
      <c r="J76" s="23"/>
      <c r="K76" s="23"/>
      <c r="L76" s="23"/>
      <c r="M76" s="22"/>
      <c r="N76" s="23"/>
      <c r="O76" s="23"/>
      <c r="P76" s="23"/>
      <c r="Q76" s="187">
        <v>15</v>
      </c>
      <c r="R76" s="23"/>
      <c r="S76" s="188">
        <v>15</v>
      </c>
      <c r="T76" s="23"/>
      <c r="U76" s="24"/>
      <c r="V76" s="189"/>
      <c r="W76" s="190"/>
      <c r="X76" s="190"/>
      <c r="Y76" s="190">
        <v>1</v>
      </c>
      <c r="Z76" s="190">
        <v>1</v>
      </c>
      <c r="AA76" s="191"/>
      <c r="AB76" s="116">
        <f t="shared" si="12"/>
        <v>2</v>
      </c>
    </row>
    <row r="77" spans="1:28" ht="12.75">
      <c r="A77" s="192" t="s">
        <v>55</v>
      </c>
      <c r="B77" s="214" t="s">
        <v>56</v>
      </c>
      <c r="C77" s="187" t="s">
        <v>33</v>
      </c>
      <c r="D77" s="187">
        <v>30</v>
      </c>
      <c r="E77" s="23"/>
      <c r="F77" s="188">
        <v>30</v>
      </c>
      <c r="G77" s="23"/>
      <c r="H77" s="23"/>
      <c r="I77" s="22"/>
      <c r="J77" s="23"/>
      <c r="K77" s="23"/>
      <c r="L77" s="23"/>
      <c r="M77" s="22"/>
      <c r="N77" s="23"/>
      <c r="O77" s="188">
        <v>15</v>
      </c>
      <c r="P77" s="23"/>
      <c r="Q77" s="187">
        <v>15</v>
      </c>
      <c r="R77" s="23"/>
      <c r="S77" s="23"/>
      <c r="T77" s="23"/>
      <c r="U77" s="24"/>
      <c r="V77" s="189"/>
      <c r="W77" s="190"/>
      <c r="X77" s="190">
        <v>1</v>
      </c>
      <c r="Y77" s="190">
        <v>1</v>
      </c>
      <c r="Z77" s="190"/>
      <c r="AA77" s="191"/>
      <c r="AB77" s="116">
        <f t="shared" si="12"/>
        <v>2</v>
      </c>
    </row>
    <row r="78" spans="1:28" ht="12.75">
      <c r="A78" s="192" t="s">
        <v>57</v>
      </c>
      <c r="B78" s="214" t="s">
        <v>58</v>
      </c>
      <c r="C78" s="187" t="s">
        <v>33</v>
      </c>
      <c r="D78" s="187">
        <v>30</v>
      </c>
      <c r="E78" s="23"/>
      <c r="F78" s="188">
        <v>30</v>
      </c>
      <c r="G78" s="23"/>
      <c r="H78" s="23"/>
      <c r="I78" s="22"/>
      <c r="J78" s="23"/>
      <c r="K78" s="23"/>
      <c r="L78" s="23"/>
      <c r="M78" s="22"/>
      <c r="N78" s="23"/>
      <c r="O78" s="188">
        <v>15</v>
      </c>
      <c r="P78" s="23"/>
      <c r="Q78" s="187">
        <v>15</v>
      </c>
      <c r="R78" s="23"/>
      <c r="S78" s="23"/>
      <c r="T78" s="23"/>
      <c r="U78" s="24"/>
      <c r="V78" s="189"/>
      <c r="W78" s="190"/>
      <c r="X78" s="190">
        <v>1</v>
      </c>
      <c r="Y78" s="190">
        <v>1</v>
      </c>
      <c r="Z78" s="190"/>
      <c r="AA78" s="191"/>
      <c r="AB78" s="116">
        <f t="shared" si="12"/>
        <v>2</v>
      </c>
    </row>
    <row r="79" spans="1:28" s="9" customFormat="1" ht="12.75">
      <c r="A79" s="192" t="s">
        <v>59</v>
      </c>
      <c r="B79" s="214" t="s">
        <v>122</v>
      </c>
      <c r="C79" s="187" t="s">
        <v>33</v>
      </c>
      <c r="D79" s="187">
        <v>30</v>
      </c>
      <c r="E79" s="23"/>
      <c r="F79" s="188">
        <v>30</v>
      </c>
      <c r="G79" s="23"/>
      <c r="H79" s="23"/>
      <c r="I79" s="22"/>
      <c r="J79" s="23"/>
      <c r="K79" s="23"/>
      <c r="L79" s="23"/>
      <c r="M79" s="22"/>
      <c r="N79" s="23"/>
      <c r="O79" s="23"/>
      <c r="P79" s="23"/>
      <c r="Q79" s="22"/>
      <c r="R79" s="23"/>
      <c r="S79" s="188">
        <v>15</v>
      </c>
      <c r="T79" s="23"/>
      <c r="U79" s="193">
        <v>15</v>
      </c>
      <c r="V79" s="194"/>
      <c r="W79" s="195"/>
      <c r="X79" s="195"/>
      <c r="Y79" s="195"/>
      <c r="Z79" s="195">
        <v>1</v>
      </c>
      <c r="AA79" s="196">
        <v>1</v>
      </c>
      <c r="AB79" s="116">
        <f t="shared" si="12"/>
        <v>2</v>
      </c>
    </row>
    <row r="80" spans="1:28" ht="19.5" customHeight="1">
      <c r="A80" s="192" t="s">
        <v>61</v>
      </c>
      <c r="B80" s="214" t="s">
        <v>131</v>
      </c>
      <c r="C80" s="187" t="s">
        <v>33</v>
      </c>
      <c r="D80" s="187">
        <v>30</v>
      </c>
      <c r="E80" s="23"/>
      <c r="F80" s="188">
        <v>30</v>
      </c>
      <c r="G80" s="23"/>
      <c r="H80" s="23"/>
      <c r="I80" s="22"/>
      <c r="J80" s="23"/>
      <c r="K80" s="23"/>
      <c r="L80" s="23"/>
      <c r="M80" s="22"/>
      <c r="N80" s="23"/>
      <c r="O80" s="23"/>
      <c r="P80" s="23"/>
      <c r="Q80" s="187">
        <v>15</v>
      </c>
      <c r="R80" s="23"/>
      <c r="S80" s="188">
        <v>15</v>
      </c>
      <c r="T80" s="23"/>
      <c r="U80" s="24"/>
      <c r="V80" s="189"/>
      <c r="W80" s="190"/>
      <c r="X80" s="190"/>
      <c r="Y80" s="190">
        <v>1</v>
      </c>
      <c r="Z80" s="190">
        <v>1</v>
      </c>
      <c r="AA80" s="191"/>
      <c r="AB80" s="116">
        <f t="shared" si="12"/>
        <v>2</v>
      </c>
    </row>
    <row r="81" spans="1:28" ht="12.75">
      <c r="A81" s="192" t="s">
        <v>132</v>
      </c>
      <c r="B81" s="214" t="s">
        <v>123</v>
      </c>
      <c r="C81" s="187" t="s">
        <v>33</v>
      </c>
      <c r="D81" s="187">
        <v>30</v>
      </c>
      <c r="E81" s="23"/>
      <c r="F81" s="188">
        <v>30</v>
      </c>
      <c r="G81" s="23"/>
      <c r="H81" s="23"/>
      <c r="I81" s="22"/>
      <c r="J81" s="23"/>
      <c r="K81" s="23"/>
      <c r="L81" s="23"/>
      <c r="M81" s="22"/>
      <c r="N81" s="23"/>
      <c r="O81" s="23"/>
      <c r="P81" s="23"/>
      <c r="Q81" s="187">
        <v>15</v>
      </c>
      <c r="R81" s="23"/>
      <c r="S81" s="188">
        <v>15</v>
      </c>
      <c r="T81" s="23"/>
      <c r="U81" s="24"/>
      <c r="V81" s="189"/>
      <c r="W81" s="190"/>
      <c r="X81" s="190"/>
      <c r="Y81" s="190">
        <v>1</v>
      </c>
      <c r="Z81" s="190">
        <v>1</v>
      </c>
      <c r="AA81" s="191"/>
      <c r="AB81" s="116">
        <f>SUM(V81:AA81)</f>
        <v>2</v>
      </c>
    </row>
    <row r="82" spans="1:28" s="9" customFormat="1" ht="12.75">
      <c r="A82" s="192" t="s">
        <v>63</v>
      </c>
      <c r="B82" s="214" t="s">
        <v>64</v>
      </c>
      <c r="C82" s="187" t="s">
        <v>33</v>
      </c>
      <c r="D82" s="187">
        <v>30</v>
      </c>
      <c r="E82" s="23"/>
      <c r="F82" s="188">
        <v>30</v>
      </c>
      <c r="G82" s="23"/>
      <c r="H82" s="23"/>
      <c r="I82" s="22"/>
      <c r="J82" s="23"/>
      <c r="K82" s="23"/>
      <c r="L82" s="23"/>
      <c r="M82" s="22"/>
      <c r="N82" s="23"/>
      <c r="O82" s="23"/>
      <c r="P82" s="23"/>
      <c r="Q82" s="22"/>
      <c r="R82" s="23"/>
      <c r="S82" s="188">
        <v>15</v>
      </c>
      <c r="T82" s="23"/>
      <c r="U82" s="193">
        <v>15</v>
      </c>
      <c r="V82" s="194"/>
      <c r="W82" s="195"/>
      <c r="X82" s="195"/>
      <c r="Y82" s="195"/>
      <c r="Z82" s="195">
        <v>1</v>
      </c>
      <c r="AA82" s="196">
        <v>1</v>
      </c>
      <c r="AB82" s="116">
        <f t="shared" si="12"/>
        <v>2</v>
      </c>
    </row>
    <row r="83" spans="1:28" ht="13.5" thickBot="1">
      <c r="A83" s="197" t="s">
        <v>65</v>
      </c>
      <c r="B83" s="215" t="s">
        <v>66</v>
      </c>
      <c r="C83" s="198" t="s">
        <v>33</v>
      </c>
      <c r="D83" s="198">
        <v>30</v>
      </c>
      <c r="E83" s="199"/>
      <c r="F83" s="200">
        <v>30</v>
      </c>
      <c r="G83" s="199"/>
      <c r="H83" s="199"/>
      <c r="I83" s="201"/>
      <c r="J83" s="199"/>
      <c r="K83" s="200">
        <v>30</v>
      </c>
      <c r="L83" s="199"/>
      <c r="M83" s="198"/>
      <c r="N83" s="199"/>
      <c r="O83" s="199"/>
      <c r="P83" s="199"/>
      <c r="Q83" s="201"/>
      <c r="R83" s="199"/>
      <c r="S83" s="199"/>
      <c r="T83" s="199"/>
      <c r="U83" s="202"/>
      <c r="V83" s="203">
        <v>1</v>
      </c>
      <c r="W83" s="204"/>
      <c r="X83" s="204"/>
      <c r="Y83" s="204"/>
      <c r="Z83" s="204"/>
      <c r="AA83" s="205"/>
      <c r="AB83" s="206">
        <f t="shared" si="12"/>
        <v>1</v>
      </c>
    </row>
    <row r="84" spans="1:28" s="9" customFormat="1" ht="13.5" thickBot="1">
      <c r="A84" s="207"/>
      <c r="B84" s="208" t="s">
        <v>39</v>
      </c>
      <c r="C84" s="209"/>
      <c r="D84" s="210">
        <f>SUM(D72:D83)</f>
        <v>360</v>
      </c>
      <c r="E84" s="210">
        <f aca="true" t="shared" si="13" ref="E84:V84">SUM(E72:E83)</f>
        <v>0</v>
      </c>
      <c r="F84" s="210">
        <f t="shared" si="13"/>
        <v>360</v>
      </c>
      <c r="G84" s="210">
        <f t="shared" si="13"/>
        <v>0</v>
      </c>
      <c r="H84" s="210">
        <f t="shared" si="13"/>
        <v>0</v>
      </c>
      <c r="I84" s="210">
        <f t="shared" si="13"/>
        <v>0</v>
      </c>
      <c r="J84" s="210">
        <f t="shared" si="13"/>
        <v>0</v>
      </c>
      <c r="K84" s="210">
        <f t="shared" si="13"/>
        <v>45</v>
      </c>
      <c r="L84" s="210">
        <f t="shared" si="13"/>
        <v>0</v>
      </c>
      <c r="M84" s="210">
        <f t="shared" si="13"/>
        <v>30</v>
      </c>
      <c r="N84" s="210">
        <f t="shared" si="13"/>
        <v>0</v>
      </c>
      <c r="O84" s="210">
        <f t="shared" si="13"/>
        <v>60</v>
      </c>
      <c r="P84" s="210">
        <f t="shared" si="13"/>
        <v>0</v>
      </c>
      <c r="Q84" s="210">
        <f t="shared" si="13"/>
        <v>90</v>
      </c>
      <c r="R84" s="210">
        <f t="shared" si="13"/>
        <v>0</v>
      </c>
      <c r="S84" s="210">
        <f t="shared" si="13"/>
        <v>90</v>
      </c>
      <c r="T84" s="210">
        <f t="shared" si="13"/>
        <v>0</v>
      </c>
      <c r="U84" s="211">
        <f t="shared" si="13"/>
        <v>45</v>
      </c>
      <c r="V84" s="212">
        <f t="shared" si="13"/>
        <v>2</v>
      </c>
      <c r="W84" s="212">
        <f aca="true" t="shared" si="14" ref="W84:AB84">SUM(W72:W83)</f>
        <v>2</v>
      </c>
      <c r="X84" s="212">
        <f t="shared" si="14"/>
        <v>4</v>
      </c>
      <c r="Y84" s="212">
        <f t="shared" si="14"/>
        <v>6</v>
      </c>
      <c r="Z84" s="212">
        <f t="shared" si="14"/>
        <v>6</v>
      </c>
      <c r="AA84" s="212">
        <f t="shared" si="14"/>
        <v>3</v>
      </c>
      <c r="AB84" s="212">
        <f t="shared" si="14"/>
        <v>23</v>
      </c>
    </row>
    <row r="85" spans="1:28" s="131" customFormat="1" ht="17.25" customHeight="1">
      <c r="A85" s="172"/>
      <c r="B85" s="173" t="s">
        <v>110</v>
      </c>
      <c r="C85" s="174"/>
      <c r="D85" s="174">
        <f aca="true" t="shared" si="15" ref="D85:AB85">D23+D31+D43+D52</f>
        <v>1920</v>
      </c>
      <c r="E85" s="174">
        <f t="shared" si="15"/>
        <v>255</v>
      </c>
      <c r="F85" s="174">
        <f t="shared" si="15"/>
        <v>570</v>
      </c>
      <c r="G85" s="174">
        <f t="shared" si="15"/>
        <v>1095</v>
      </c>
      <c r="H85" s="174">
        <f t="shared" si="15"/>
        <v>0</v>
      </c>
      <c r="I85" s="174">
        <f t="shared" si="15"/>
        <v>0</v>
      </c>
      <c r="J85" s="174">
        <f t="shared" si="15"/>
        <v>45</v>
      </c>
      <c r="K85" s="174">
        <f t="shared" si="15"/>
        <v>330</v>
      </c>
      <c r="L85" s="174">
        <f t="shared" si="15"/>
        <v>15</v>
      </c>
      <c r="M85" s="174">
        <f t="shared" si="15"/>
        <v>330</v>
      </c>
      <c r="N85" s="174">
        <f t="shared" si="15"/>
        <v>75</v>
      </c>
      <c r="O85" s="174">
        <f t="shared" si="15"/>
        <v>315</v>
      </c>
      <c r="P85" s="174">
        <f t="shared" si="15"/>
        <v>45</v>
      </c>
      <c r="Q85" s="174">
        <f t="shared" si="15"/>
        <v>330</v>
      </c>
      <c r="R85" s="174">
        <f t="shared" si="15"/>
        <v>0</v>
      </c>
      <c r="S85" s="174">
        <f t="shared" si="15"/>
        <v>255</v>
      </c>
      <c r="T85" s="174">
        <f t="shared" si="15"/>
        <v>15</v>
      </c>
      <c r="U85" s="174">
        <f t="shared" si="15"/>
        <v>165</v>
      </c>
      <c r="V85" s="174">
        <f t="shared" si="15"/>
        <v>30</v>
      </c>
      <c r="W85" s="174">
        <f t="shared" si="15"/>
        <v>30</v>
      </c>
      <c r="X85" s="174">
        <f>X23+X31+X43+X52+X71</f>
        <v>30</v>
      </c>
      <c r="Y85" s="174">
        <f t="shared" si="15"/>
        <v>30</v>
      </c>
      <c r="Z85" s="174">
        <f t="shared" si="15"/>
        <v>30</v>
      </c>
      <c r="AA85" s="174">
        <f t="shared" si="15"/>
        <v>30</v>
      </c>
      <c r="AB85" s="174">
        <f t="shared" si="15"/>
        <v>179</v>
      </c>
    </row>
    <row r="86" spans="1:28" s="131" customFormat="1" ht="17.25" customHeight="1">
      <c r="A86" s="172"/>
      <c r="B86" s="173" t="s">
        <v>111</v>
      </c>
      <c r="C86" s="174"/>
      <c r="D86" s="174">
        <f aca="true" t="shared" si="16" ref="D86:AB86">D23+D31+D43+D61</f>
        <v>1920</v>
      </c>
      <c r="E86" s="174">
        <f t="shared" si="16"/>
        <v>240</v>
      </c>
      <c r="F86" s="174">
        <f t="shared" si="16"/>
        <v>570</v>
      </c>
      <c r="G86" s="174">
        <f t="shared" si="16"/>
        <v>1110</v>
      </c>
      <c r="H86" s="174">
        <f t="shared" si="16"/>
        <v>0</v>
      </c>
      <c r="I86" s="174">
        <f t="shared" si="16"/>
        <v>0</v>
      </c>
      <c r="J86" s="174">
        <f t="shared" si="16"/>
        <v>45</v>
      </c>
      <c r="K86" s="174">
        <f t="shared" si="16"/>
        <v>330</v>
      </c>
      <c r="L86" s="174">
        <f t="shared" si="16"/>
        <v>15</v>
      </c>
      <c r="M86" s="174">
        <f t="shared" si="16"/>
        <v>330</v>
      </c>
      <c r="N86" s="174">
        <f t="shared" si="16"/>
        <v>60</v>
      </c>
      <c r="O86" s="174">
        <f t="shared" si="16"/>
        <v>330</v>
      </c>
      <c r="P86" s="174">
        <f t="shared" si="16"/>
        <v>30</v>
      </c>
      <c r="Q86" s="174">
        <f t="shared" si="16"/>
        <v>345</v>
      </c>
      <c r="R86" s="174">
        <f t="shared" si="16"/>
        <v>0</v>
      </c>
      <c r="S86" s="174">
        <f t="shared" si="16"/>
        <v>255</v>
      </c>
      <c r="T86" s="174">
        <f t="shared" si="16"/>
        <v>15</v>
      </c>
      <c r="U86" s="174">
        <f t="shared" si="16"/>
        <v>165</v>
      </c>
      <c r="V86" s="174">
        <f t="shared" si="16"/>
        <v>30</v>
      </c>
      <c r="W86" s="174">
        <f t="shared" si="16"/>
        <v>30</v>
      </c>
      <c r="X86" s="174">
        <f>X23+X31+X43+X61+X71</f>
        <v>30</v>
      </c>
      <c r="Y86" s="174">
        <f t="shared" si="16"/>
        <v>30</v>
      </c>
      <c r="Z86" s="174">
        <f t="shared" si="16"/>
        <v>30</v>
      </c>
      <c r="AA86" s="174">
        <f t="shared" si="16"/>
        <v>30</v>
      </c>
      <c r="AB86" s="174">
        <f t="shared" si="16"/>
        <v>179</v>
      </c>
    </row>
    <row r="87" spans="1:28" s="131" customFormat="1" ht="17.25" customHeight="1" thickBot="1">
      <c r="A87" s="172"/>
      <c r="B87" s="173" t="s">
        <v>112</v>
      </c>
      <c r="C87" s="174"/>
      <c r="D87" s="174">
        <f aca="true" t="shared" si="17" ref="D87:AB87">D23+D31+D43+D70</f>
        <v>1920</v>
      </c>
      <c r="E87" s="174">
        <f t="shared" si="17"/>
        <v>240</v>
      </c>
      <c r="F87" s="174">
        <f t="shared" si="17"/>
        <v>570</v>
      </c>
      <c r="G87" s="174">
        <f t="shared" si="17"/>
        <v>1110</v>
      </c>
      <c r="H87" s="174">
        <f t="shared" si="17"/>
        <v>0</v>
      </c>
      <c r="I87" s="174">
        <f t="shared" si="17"/>
        <v>0</v>
      </c>
      <c r="J87" s="174">
        <f t="shared" si="17"/>
        <v>45</v>
      </c>
      <c r="K87" s="174">
        <f t="shared" si="17"/>
        <v>330</v>
      </c>
      <c r="L87" s="174">
        <f t="shared" si="17"/>
        <v>15</v>
      </c>
      <c r="M87" s="174">
        <f t="shared" si="17"/>
        <v>330</v>
      </c>
      <c r="N87" s="174">
        <f t="shared" si="17"/>
        <v>60</v>
      </c>
      <c r="O87" s="174">
        <f t="shared" si="17"/>
        <v>330</v>
      </c>
      <c r="P87" s="174">
        <f t="shared" si="17"/>
        <v>45</v>
      </c>
      <c r="Q87" s="174">
        <f t="shared" si="17"/>
        <v>330</v>
      </c>
      <c r="R87" s="174">
        <f t="shared" si="17"/>
        <v>0</v>
      </c>
      <c r="S87" s="174">
        <f t="shared" si="17"/>
        <v>255</v>
      </c>
      <c r="T87" s="174">
        <f t="shared" si="17"/>
        <v>15</v>
      </c>
      <c r="U87" s="174">
        <f t="shared" si="17"/>
        <v>165</v>
      </c>
      <c r="V87" s="174">
        <f t="shared" si="17"/>
        <v>30</v>
      </c>
      <c r="W87" s="174">
        <f t="shared" si="17"/>
        <v>30</v>
      </c>
      <c r="X87" s="174">
        <f>X23+X31+X43+X70+X71</f>
        <v>30</v>
      </c>
      <c r="Y87" s="174">
        <f t="shared" si="17"/>
        <v>30</v>
      </c>
      <c r="Z87" s="174">
        <f t="shared" si="17"/>
        <v>30</v>
      </c>
      <c r="AA87" s="174">
        <f t="shared" si="17"/>
        <v>30</v>
      </c>
      <c r="AB87" s="174">
        <f t="shared" si="17"/>
        <v>179</v>
      </c>
    </row>
    <row r="88" spans="1:28" ht="13.5" thickBot="1">
      <c r="A88" s="99"/>
      <c r="B88" s="100" t="s">
        <v>68</v>
      </c>
      <c r="C88" s="101"/>
      <c r="D88" s="101"/>
      <c r="E88" s="101"/>
      <c r="F88" s="101"/>
      <c r="G88" s="101"/>
      <c r="H88" s="101"/>
      <c r="I88" s="101"/>
      <c r="J88" s="101">
        <v>1</v>
      </c>
      <c r="K88" s="101"/>
      <c r="L88" s="101">
        <v>4</v>
      </c>
      <c r="M88" s="101"/>
      <c r="N88" s="101">
        <v>3</v>
      </c>
      <c r="O88" s="101"/>
      <c r="P88" s="101">
        <v>5</v>
      </c>
      <c r="Q88" s="101"/>
      <c r="R88" s="101">
        <v>2</v>
      </c>
      <c r="S88" s="101"/>
      <c r="T88" s="101">
        <v>3</v>
      </c>
      <c r="U88" s="102"/>
      <c r="V88" s="103"/>
      <c r="W88" s="104"/>
      <c r="X88" s="104"/>
      <c r="Y88" s="104"/>
      <c r="Z88" s="104"/>
      <c r="AA88" s="127"/>
      <c r="AB88" s="118"/>
    </row>
    <row r="89" spans="2:28" s="9" customFormat="1" ht="12.75" customHeight="1">
      <c r="B89" s="112" t="s">
        <v>69</v>
      </c>
      <c r="V89" s="8"/>
      <c r="W89" s="8"/>
      <c r="X89" s="8"/>
      <c r="Y89" s="8"/>
      <c r="Z89" s="8"/>
      <c r="AA89" s="8"/>
      <c r="AB89" s="73"/>
    </row>
    <row r="90" spans="1:28" s="9" customFormat="1" ht="12.75" customHeight="1">
      <c r="A90" s="216" t="s">
        <v>138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</row>
    <row r="91" spans="1:28" ht="12.75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</row>
    <row r="92" spans="1:28" ht="12.75">
      <c r="A92" s="216"/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</row>
  </sheetData>
  <mergeCells count="20">
    <mergeCell ref="I6:I8"/>
    <mergeCell ref="E6:E8"/>
    <mergeCell ref="F6:F8"/>
    <mergeCell ref="G6:G8"/>
    <mergeCell ref="H6:H8"/>
    <mergeCell ref="J6:M6"/>
    <mergeCell ref="V5:AA5"/>
    <mergeCell ref="N6:Q6"/>
    <mergeCell ref="R6:U6"/>
    <mergeCell ref="J5:U5"/>
    <mergeCell ref="A90:AB92"/>
    <mergeCell ref="R7:S7"/>
    <mergeCell ref="T7:U7"/>
    <mergeCell ref="J7:K7"/>
    <mergeCell ref="L7:M7"/>
    <mergeCell ref="N7:O7"/>
    <mergeCell ref="P7:Q7"/>
    <mergeCell ref="C5:C8"/>
    <mergeCell ref="D5:I5"/>
    <mergeCell ref="D6:D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cols>
    <col min="1" max="1" width="9.125" style="11" customWidth="1"/>
    <col min="2" max="2" width="9.125" style="10" customWidth="1"/>
    <col min="3" max="27" width="9.125" style="11" customWidth="1"/>
    <col min="28" max="28" width="9.125" style="73" customWidth="1"/>
    <col min="29" max="16384" width="9.125" style="12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F24"/>
  <sheetViews>
    <sheetView workbookViewId="0" topLeftCell="A1">
      <selection activeCell="F9" sqref="F9"/>
    </sheetView>
  </sheetViews>
  <sheetFormatPr defaultColWidth="9.00390625" defaultRowHeight="12.75"/>
  <sheetData>
    <row r="8" ht="13.5" thickBot="1">
      <c r="F8" t="s">
        <v>97</v>
      </c>
    </row>
    <row r="9" spans="3:6" ht="13.5" thickBot="1">
      <c r="C9" s="134"/>
      <c r="F9" s="134">
        <v>2</v>
      </c>
    </row>
    <row r="10" spans="3:6" ht="13.5" thickBot="1">
      <c r="C10" s="135"/>
      <c r="F10" s="135">
        <v>3</v>
      </c>
    </row>
    <row r="11" spans="3:6" ht="13.5" thickBot="1">
      <c r="C11" s="135"/>
      <c r="F11" s="135">
        <v>2</v>
      </c>
    </row>
    <row r="12" spans="3:6" ht="13.5" thickBot="1">
      <c r="C12" s="135"/>
      <c r="F12" s="135">
        <v>1</v>
      </c>
    </row>
    <row r="13" spans="3:6" ht="13.5" thickBot="1">
      <c r="C13" s="135"/>
      <c r="F13" s="135">
        <v>1</v>
      </c>
    </row>
    <row r="14" spans="3:6" ht="13.5" thickBot="1">
      <c r="C14" s="135"/>
      <c r="F14" s="135">
        <v>3</v>
      </c>
    </row>
    <row r="15" spans="3:6" ht="13.5" thickBot="1">
      <c r="C15" s="135"/>
      <c r="F15" s="135">
        <v>2</v>
      </c>
    </row>
    <row r="16" spans="3:6" ht="13.5" thickBot="1">
      <c r="C16" s="135"/>
      <c r="F16" s="135">
        <v>1</v>
      </c>
    </row>
    <row r="17" spans="3:6" ht="13.5" thickBot="1">
      <c r="C17" s="135"/>
      <c r="F17" s="135">
        <v>1</v>
      </c>
    </row>
    <row r="18" spans="3:6" ht="13.5" thickBot="1">
      <c r="C18" s="135"/>
      <c r="F18" s="135">
        <v>3</v>
      </c>
    </row>
    <row r="19" spans="3:6" ht="13.5" thickBot="1">
      <c r="C19" s="135"/>
      <c r="F19" s="135">
        <v>2</v>
      </c>
    </row>
    <row r="20" spans="3:6" ht="13.5" thickBot="1">
      <c r="C20" s="135"/>
      <c r="F20" s="135">
        <v>2</v>
      </c>
    </row>
    <row r="21" spans="3:6" ht="13.5" thickBot="1">
      <c r="C21" s="135"/>
      <c r="F21" s="135">
        <v>3</v>
      </c>
    </row>
    <row r="22" spans="3:6" ht="13.5" thickBot="1">
      <c r="C22" s="135"/>
      <c r="F22" s="135">
        <v>2</v>
      </c>
    </row>
    <row r="23" spans="3:6" ht="13.5" thickBot="1">
      <c r="C23" s="135"/>
      <c r="F23" s="135">
        <v>2</v>
      </c>
    </row>
    <row r="24" ht="12.75">
      <c r="F24">
        <f>SUM(F9:F23)</f>
        <v>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radomska.arleta</cp:lastModifiedBy>
  <cp:lastPrinted>2010-09-30T08:13:38Z</cp:lastPrinted>
  <dcterms:created xsi:type="dcterms:W3CDTF">2007-05-11T05:23:51Z</dcterms:created>
  <dcterms:modified xsi:type="dcterms:W3CDTF">2010-09-30T08:21:29Z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