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90" activeTab="0"/>
  </bookViews>
  <sheets>
    <sheet name="FiRP-z " sheetId="1" r:id="rId1"/>
    <sheet name="FiRP-dz" sheetId="2" r:id="rId2"/>
  </sheets>
  <definedNames/>
  <calcPr fullCalcOnLoad="1"/>
</workbook>
</file>

<file path=xl/sharedStrings.xml><?xml version="1.0" encoding="utf-8"?>
<sst xmlns="http://schemas.openxmlformats.org/spreadsheetml/2006/main" count="347" uniqueCount="119">
  <si>
    <t>Specjalności:</t>
  </si>
  <si>
    <t>Lp</t>
  </si>
  <si>
    <t>Przedmiot</t>
  </si>
  <si>
    <t>Forma zalicz.</t>
  </si>
  <si>
    <t>Liczba godzin</t>
  </si>
  <si>
    <t>Rozkład godzin</t>
  </si>
  <si>
    <t>ECTS</t>
  </si>
  <si>
    <t>Ogółem</t>
  </si>
  <si>
    <t>Wykłady</t>
  </si>
  <si>
    <t>Ćwiczenia</t>
  </si>
  <si>
    <t>Seminaria</t>
  </si>
  <si>
    <t>sem. 1</t>
  </si>
  <si>
    <t>sem. 2</t>
  </si>
  <si>
    <t>sem. 3</t>
  </si>
  <si>
    <t>sem. 4</t>
  </si>
  <si>
    <t>sem. 5</t>
  </si>
  <si>
    <t>sem. 6</t>
  </si>
  <si>
    <t>w.</t>
  </si>
  <si>
    <t xml:space="preserve">A. </t>
  </si>
  <si>
    <t>1.</t>
  </si>
  <si>
    <t>Zo/5</t>
  </si>
  <si>
    <t>2.</t>
  </si>
  <si>
    <t>Zo/1</t>
  </si>
  <si>
    <t>E/3</t>
  </si>
  <si>
    <t>E/4</t>
  </si>
  <si>
    <t>Zo/2</t>
  </si>
  <si>
    <t>B.</t>
  </si>
  <si>
    <t>E/1</t>
  </si>
  <si>
    <t>E/2</t>
  </si>
  <si>
    <t>3.</t>
  </si>
  <si>
    <t>4.</t>
  </si>
  <si>
    <t>5.</t>
  </si>
  <si>
    <t>6.</t>
  </si>
  <si>
    <t>7.</t>
  </si>
  <si>
    <t>9.</t>
  </si>
  <si>
    <t>10.</t>
  </si>
  <si>
    <t>C</t>
  </si>
  <si>
    <t>Zo/3</t>
  </si>
  <si>
    <t>D</t>
  </si>
  <si>
    <t>Zo/4</t>
  </si>
  <si>
    <t>E/5</t>
  </si>
  <si>
    <t>E/6</t>
  </si>
  <si>
    <t>OGÓŁEM</t>
  </si>
  <si>
    <t>E - egzamin</t>
  </si>
  <si>
    <t>Zo - zaliczenie z oceną</t>
  </si>
  <si>
    <t>8.</t>
  </si>
  <si>
    <t>Zajęcia ter./obozy</t>
  </si>
  <si>
    <t>Studia licencjackie 3 - letnie (6 semestrów)</t>
  </si>
  <si>
    <t>GRUPA TREŚCI SPECJALNOŚCIOWYCH. TREŚCI KSZTAŁCENIA W ZAKRESIE</t>
  </si>
  <si>
    <t>GRUPA TREŚCI KIERUNKOWYCH. TREŚCI KSZTAŁCENIA W ZAKRESIE</t>
  </si>
  <si>
    <t>GRUPA TREŚCI PODSTAWOWYCH.     TREŚCI KSZTAŁCENIA W ZAKRESIE</t>
  </si>
  <si>
    <t>GRUPA TREŚCI OGÓLNYCH.  TREŚCI KSZTAŁCENIA W ZAKRESIE</t>
  </si>
  <si>
    <t>Kierunek: ZARZĄDZANIE</t>
  </si>
  <si>
    <t>Wychowanie fizyczne</t>
  </si>
  <si>
    <t>Języki obce</t>
  </si>
  <si>
    <t>Technologie informacyjne</t>
  </si>
  <si>
    <t>Socjologia/ Filozofia</t>
  </si>
  <si>
    <t>Geografia ekonomiczna/ Historia</t>
  </si>
  <si>
    <t>Zo/ 1,2,3,4</t>
  </si>
  <si>
    <t>Podstawy zarządzania</t>
  </si>
  <si>
    <t>Nauka o organizacji</t>
  </si>
  <si>
    <t>Mikroekonomia</t>
  </si>
  <si>
    <t>Finanse</t>
  </si>
  <si>
    <t>Prawo; w tym treści z ochrony własności intelektualnej</t>
  </si>
  <si>
    <t>Matematyka</t>
  </si>
  <si>
    <t>Statystyka opisowa</t>
  </si>
  <si>
    <t>Ekonometria</t>
  </si>
  <si>
    <t xml:space="preserve">Makroekonomia </t>
  </si>
  <si>
    <t>Zachowania organizacyjne</t>
  </si>
  <si>
    <t>Zarządzanie projektami</t>
  </si>
  <si>
    <t>Zarządzanie zasobami ludzkimi***</t>
  </si>
  <si>
    <t>Zarządzanie jakością</t>
  </si>
  <si>
    <t>Marketing</t>
  </si>
  <si>
    <t>Badania marketingowe***</t>
  </si>
  <si>
    <t>Rachunkowość finansowa</t>
  </si>
  <si>
    <t>Finanse przedsiębiorstw</t>
  </si>
  <si>
    <t>Informatyka w zarządzaniu</t>
  </si>
  <si>
    <t>*** - ćwiczenia w języku angielskim</t>
  </si>
  <si>
    <t>Uwagi: Studenci odbywają praktykę według odrębnego harmonogramu i instrukcji w wymiarze 4 tygodni po II roku studiów</t>
  </si>
  <si>
    <t xml:space="preserve"> 8.</t>
  </si>
  <si>
    <t>Międzynarodowe stosunki gospodarcze</t>
  </si>
  <si>
    <t>Zarządzanie produkcją</t>
  </si>
  <si>
    <t>Analiza finansowa</t>
  </si>
  <si>
    <t>Rynki finansowe</t>
  </si>
  <si>
    <t>Podatki</t>
  </si>
  <si>
    <t>Bankowość</t>
  </si>
  <si>
    <t xml:space="preserve">Ubezpieczenia </t>
  </si>
  <si>
    <t>Zarządzanie finansami przedsiębiorstw</t>
  </si>
  <si>
    <t>Rachunkowość budżetowa</t>
  </si>
  <si>
    <t>Rachunkowość menedżerska</t>
  </si>
  <si>
    <t>11.</t>
  </si>
  <si>
    <t>12.</t>
  </si>
  <si>
    <t>13.</t>
  </si>
  <si>
    <t>14.</t>
  </si>
  <si>
    <t>15.</t>
  </si>
  <si>
    <t>16.</t>
  </si>
  <si>
    <t>17.</t>
  </si>
  <si>
    <t>Bilansoznawstwo</t>
  </si>
  <si>
    <t>Organizacja księgowości w firmie</t>
  </si>
  <si>
    <t>Seminarium</t>
  </si>
  <si>
    <t xml:space="preserve">Fakultety </t>
  </si>
  <si>
    <t>Komunikacja w organizacjach</t>
  </si>
  <si>
    <t>Finanse publiczne</t>
  </si>
  <si>
    <t>18.</t>
  </si>
  <si>
    <t>Praktyka zawodowa</t>
  </si>
  <si>
    <t>Zo/4,5,6</t>
  </si>
  <si>
    <t xml:space="preserve">Z/4 </t>
  </si>
  <si>
    <t xml:space="preserve">ćw/ inne </t>
  </si>
  <si>
    <t>laboratoria/ warsztaty</t>
  </si>
  <si>
    <t>PLAN  STUDIÓW  STACJONARNYCH</t>
  </si>
  <si>
    <t>Finanse i Rachunkowość Przedsiębiorstw</t>
  </si>
  <si>
    <t>PLAN  STUDIÓW  NIESTACJONARNYCH</t>
  </si>
  <si>
    <t>Zo/3,4</t>
  </si>
  <si>
    <t>ważny od 01.10.2010 r.</t>
  </si>
  <si>
    <t>II rok (2011/2012)</t>
  </si>
  <si>
    <t>III rok (2012/2013)</t>
  </si>
  <si>
    <t>I rok (2010/2011)</t>
  </si>
  <si>
    <t>Kreatywność w biznesie</t>
  </si>
  <si>
    <t>Kreatywnośc w biznesie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</si>
</sst>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ck"/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ck"/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ck"/>
      <bottom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6" fillId="20" borderId="31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34" xfId="0" applyFont="1" applyFill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8" fillId="20" borderId="35" xfId="0" applyFont="1" applyFill="1" applyBorder="1" applyAlignment="1">
      <alignment horizontal="center" vertical="center" wrapText="1"/>
    </xf>
    <xf numFmtId="0" fontId="6" fillId="20" borderId="36" xfId="0" applyFont="1" applyFill="1" applyBorder="1" applyAlignment="1">
      <alignment horizontal="center" vertical="center" wrapText="1"/>
    </xf>
    <xf numFmtId="0" fontId="6" fillId="20" borderId="37" xfId="0" applyFont="1" applyFill="1" applyBorder="1" applyAlignment="1">
      <alignment horizontal="center" vertical="center" wrapText="1"/>
    </xf>
    <xf numFmtId="0" fontId="6" fillId="20" borderId="38" xfId="0" applyFont="1" applyFill="1" applyBorder="1" applyAlignment="1">
      <alignment horizontal="center" vertical="center" wrapText="1"/>
    </xf>
    <xf numFmtId="0" fontId="6" fillId="20" borderId="39" xfId="0" applyFont="1" applyFill="1" applyBorder="1" applyAlignment="1">
      <alignment horizontal="center" vertical="center" wrapText="1"/>
    </xf>
    <xf numFmtId="0" fontId="6" fillId="20" borderId="40" xfId="0" applyFont="1" applyFill="1" applyBorder="1" applyAlignment="1">
      <alignment horizontal="center" vertical="center" wrapText="1"/>
    </xf>
    <xf numFmtId="0" fontId="6" fillId="20" borderId="42" xfId="0" applyFont="1" applyFill="1" applyBorder="1" applyAlignment="1">
      <alignment horizontal="left" vertical="center" wrapText="1"/>
    </xf>
    <xf numFmtId="0" fontId="7" fillId="20" borderId="43" xfId="0" applyFont="1" applyFill="1" applyBorder="1" applyAlignment="1">
      <alignment/>
    </xf>
    <xf numFmtId="0" fontId="6" fillId="20" borderId="44" xfId="0" applyFont="1" applyFill="1" applyBorder="1" applyAlignment="1">
      <alignment horizontal="left" vertical="center" wrapText="1"/>
    </xf>
    <xf numFmtId="0" fontId="6" fillId="20" borderId="18" xfId="0" applyFont="1" applyFill="1" applyBorder="1" applyAlignment="1">
      <alignment horizontal="center" vertical="center" wrapText="1"/>
    </xf>
    <xf numFmtId="0" fontId="6" fillId="20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20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52" xfId="0" applyFont="1" applyBorder="1" applyAlignment="1">
      <alignment/>
    </xf>
    <xf numFmtId="0" fontId="6" fillId="20" borderId="5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20" borderId="35" xfId="0" applyFont="1" applyFill="1" applyBorder="1" applyAlignment="1">
      <alignment horizontal="center" vertical="center" wrapText="1"/>
    </xf>
    <xf numFmtId="0" fontId="7" fillId="20" borderId="35" xfId="0" applyFont="1" applyFill="1" applyBorder="1" applyAlignment="1">
      <alignment/>
    </xf>
    <xf numFmtId="0" fontId="6" fillId="20" borderId="44" xfId="0" applyFont="1" applyFill="1" applyBorder="1" applyAlignment="1">
      <alignment horizontal="center" vertical="center"/>
    </xf>
    <xf numFmtId="0" fontId="6" fillId="2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6" fillId="2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2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2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6" fillId="2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6" fillId="20" borderId="39" xfId="0" applyFont="1" applyFill="1" applyBorder="1" applyAlignment="1">
      <alignment horizontal="center" vertical="center"/>
    </xf>
    <xf numFmtId="0" fontId="6" fillId="20" borderId="36" xfId="0" applyFont="1" applyFill="1" applyBorder="1" applyAlignment="1">
      <alignment horizontal="center" vertical="center"/>
    </xf>
    <xf numFmtId="0" fontId="6" fillId="20" borderId="49" xfId="0" applyFont="1" applyFill="1" applyBorder="1" applyAlignment="1">
      <alignment horizontal="center" vertical="center"/>
    </xf>
    <xf numFmtId="0" fontId="6" fillId="20" borderId="32" xfId="0" applyFont="1" applyFill="1" applyBorder="1" applyAlignment="1">
      <alignment horizontal="center" vertical="center"/>
    </xf>
    <xf numFmtId="0" fontId="6" fillId="20" borderId="0" xfId="0" applyFont="1" applyFill="1" applyAlignment="1">
      <alignment horizontal="center" vertical="center"/>
    </xf>
    <xf numFmtId="0" fontId="6" fillId="20" borderId="34" xfId="0" applyFont="1" applyFill="1" applyBorder="1" applyAlignment="1">
      <alignment horizontal="center" vertical="center"/>
    </xf>
    <xf numFmtId="0" fontId="6" fillId="20" borderId="67" xfId="0" applyFont="1" applyFill="1" applyBorder="1" applyAlignment="1">
      <alignment horizontal="center" vertical="center"/>
    </xf>
    <xf numFmtId="0" fontId="6" fillId="20" borderId="64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textRotation="90" wrapText="1"/>
    </xf>
    <xf numFmtId="0" fontId="6" fillId="20" borderId="26" xfId="0" applyFont="1" applyFill="1" applyBorder="1" applyAlignment="1">
      <alignment horizontal="center" vertical="center" textRotation="90" wrapText="1"/>
    </xf>
    <xf numFmtId="0" fontId="6" fillId="20" borderId="14" xfId="0" applyFont="1" applyFill="1" applyBorder="1" applyAlignment="1">
      <alignment horizontal="center" vertical="center" textRotation="90" wrapText="1"/>
    </xf>
    <xf numFmtId="0" fontId="6" fillId="20" borderId="68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69" xfId="0" applyFont="1" applyFill="1" applyBorder="1" applyAlignment="1">
      <alignment horizontal="center" vertical="center" wrapText="1"/>
    </xf>
    <xf numFmtId="0" fontId="6" fillId="20" borderId="70" xfId="0" applyFont="1" applyFill="1" applyBorder="1" applyAlignment="1">
      <alignment horizontal="center" vertical="center" wrapText="1"/>
    </xf>
    <xf numFmtId="0" fontId="6" fillId="20" borderId="71" xfId="0" applyFont="1" applyFill="1" applyBorder="1" applyAlignment="1">
      <alignment horizontal="center" vertical="center" wrapText="1"/>
    </xf>
    <xf numFmtId="0" fontId="6" fillId="20" borderId="72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6" fillId="20" borderId="0" xfId="0" applyFont="1" applyFill="1" applyBorder="1" applyAlignment="1">
      <alignment horizontal="center" vertical="center" wrapText="1"/>
    </xf>
    <xf numFmtId="0" fontId="6" fillId="20" borderId="73" xfId="0" applyFont="1" applyFill="1" applyBorder="1" applyAlignment="1">
      <alignment horizontal="center" vertical="center" wrapText="1"/>
    </xf>
    <xf numFmtId="0" fontId="6" fillId="20" borderId="74" xfId="0" applyFont="1" applyFill="1" applyBorder="1" applyAlignment="1">
      <alignment horizontal="center" vertical="center" wrapText="1"/>
    </xf>
    <xf numFmtId="0" fontId="6" fillId="20" borderId="75" xfId="0" applyFont="1" applyFill="1" applyBorder="1" applyAlignment="1">
      <alignment horizontal="center" vertical="center" wrapText="1"/>
    </xf>
    <xf numFmtId="0" fontId="6" fillId="20" borderId="76" xfId="0" applyFont="1" applyFill="1" applyBorder="1" applyAlignment="1">
      <alignment horizontal="center" vertical="center" wrapText="1"/>
    </xf>
    <xf numFmtId="0" fontId="6" fillId="20" borderId="7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59" xfId="0" applyFont="1" applyFill="1" applyBorder="1" applyAlignment="1">
      <alignment horizontal="center" vertical="center" wrapText="1"/>
    </xf>
    <xf numFmtId="0" fontId="6" fillId="20" borderId="78" xfId="0" applyFont="1" applyFill="1" applyBorder="1" applyAlignment="1">
      <alignment horizontal="center" vertical="center" wrapText="1"/>
    </xf>
    <xf numFmtId="0" fontId="6" fillId="20" borderId="47" xfId="0" applyFont="1" applyFill="1" applyBorder="1" applyAlignment="1">
      <alignment horizontal="center" vertical="center" textRotation="90" wrapText="1"/>
    </xf>
    <xf numFmtId="0" fontId="6" fillId="20" borderId="18" xfId="0" applyFont="1" applyFill="1" applyBorder="1" applyAlignment="1">
      <alignment horizontal="center" vertical="center" wrapText="1"/>
    </xf>
    <xf numFmtId="0" fontId="6" fillId="20" borderId="31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67" xfId="0" applyFont="1" applyFill="1" applyBorder="1" applyAlignment="1">
      <alignment horizontal="center" vertical="center" wrapText="1"/>
    </xf>
    <xf numFmtId="0" fontId="6" fillId="20" borderId="34" xfId="0" applyFont="1" applyFill="1" applyBorder="1" applyAlignment="1">
      <alignment horizontal="center" vertical="center" wrapText="1"/>
    </xf>
    <xf numFmtId="0" fontId="6" fillId="20" borderId="79" xfId="0" applyFont="1" applyFill="1" applyBorder="1" applyAlignment="1">
      <alignment horizontal="center" vertical="center" textRotation="90" wrapText="1"/>
    </xf>
    <xf numFmtId="0" fontId="6" fillId="20" borderId="42" xfId="0" applyFont="1" applyFill="1" applyBorder="1" applyAlignment="1">
      <alignment horizontal="center" vertical="center" textRotation="90" wrapText="1"/>
    </xf>
    <xf numFmtId="0" fontId="6" fillId="20" borderId="13" xfId="0" applyFont="1" applyFill="1" applyBorder="1" applyAlignment="1">
      <alignment horizontal="center" vertical="center" textRotation="90" wrapText="1"/>
    </xf>
    <xf numFmtId="0" fontId="6" fillId="20" borderId="46" xfId="0" applyFont="1" applyFill="1" applyBorder="1" applyAlignment="1">
      <alignment horizontal="center" vertical="center" textRotation="90" wrapText="1"/>
    </xf>
    <xf numFmtId="0" fontId="6" fillId="20" borderId="47" xfId="0" applyFont="1" applyFill="1" applyBorder="1" applyAlignment="1">
      <alignment horizontal="center" textRotation="90" wrapText="1"/>
    </xf>
    <xf numFmtId="0" fontId="6" fillId="20" borderId="79" xfId="0" applyFont="1" applyFill="1" applyBorder="1" applyAlignment="1">
      <alignment horizontal="center" textRotation="90" wrapText="1"/>
    </xf>
    <xf numFmtId="0" fontId="6" fillId="20" borderId="15" xfId="0" applyFont="1" applyFill="1" applyBorder="1" applyAlignment="1">
      <alignment horizontal="center" vertical="center" textRotation="90" wrapText="1"/>
    </xf>
    <xf numFmtId="0" fontId="6" fillId="20" borderId="48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0</xdr:rowOff>
    </xdr:from>
    <xdr:to>
      <xdr:col>9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51244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4486275" y="4962525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4486275" y="6162675"/>
          <a:ext cx="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57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486275" y="6162675"/>
          <a:ext cx="0" cy="709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57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486275" y="3171825"/>
          <a:ext cx="0" cy="10058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381000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2600325" y="12896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1990725" y="9572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0</xdr:rowOff>
    </xdr:from>
    <xdr:to>
      <xdr:col>9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53816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4486275" y="5219700"/>
          <a:ext cx="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4486275" y="6419850"/>
          <a:ext cx="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58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486275" y="6419850"/>
          <a:ext cx="0" cy="709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58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486275" y="3429000"/>
          <a:ext cx="0" cy="10058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2600325" y="13154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7" name="Line 7"/>
        <xdr:cNvSpPr>
          <a:spLocks/>
        </xdr:cNvSpPr>
      </xdr:nvSpPr>
      <xdr:spPr>
        <a:xfrm>
          <a:off x="1990725" y="9829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3"/>
  <sheetViews>
    <sheetView tabSelected="1" zoomScalePageLayoutView="0" workbookViewId="0" topLeftCell="A37">
      <selection activeCell="C51" sqref="C51"/>
    </sheetView>
  </sheetViews>
  <sheetFormatPr defaultColWidth="9.00390625" defaultRowHeight="12.75"/>
  <cols>
    <col min="1" max="1" width="3.125" style="0" customWidth="1"/>
    <col min="2" max="2" width="23.00390625" style="0" customWidth="1"/>
    <col min="3" max="3" width="8.00390625" style="0" customWidth="1"/>
    <col min="4" max="4" width="5.00390625" style="0" customWidth="1"/>
    <col min="5" max="5" width="3.375" style="0" customWidth="1"/>
    <col min="6" max="6" width="4.375" style="0" customWidth="1"/>
    <col min="7" max="7" width="4.00390625" style="0" customWidth="1"/>
    <col min="8" max="8" width="3.625" style="0" customWidth="1"/>
    <col min="9" max="9" width="4.375" style="0" customWidth="1"/>
    <col min="10" max="10" width="3.25390625" style="0" customWidth="1"/>
    <col min="11" max="11" width="4.375" style="0" customWidth="1"/>
    <col min="12" max="12" width="3.75390625" style="0" customWidth="1"/>
    <col min="13" max="13" width="4.625" style="0" customWidth="1"/>
    <col min="14" max="14" width="3.375" style="0" customWidth="1"/>
    <col min="15" max="15" width="4.75390625" style="0" customWidth="1"/>
    <col min="16" max="16" width="3.75390625" style="10" customWidth="1"/>
    <col min="17" max="17" width="4.875" style="10" customWidth="1"/>
    <col min="18" max="18" width="3.75390625" style="10" customWidth="1"/>
    <col min="19" max="19" width="4.375" style="10" customWidth="1"/>
    <col min="20" max="20" width="3.75390625" style="10" customWidth="1"/>
    <col min="21" max="21" width="4.625" style="10" customWidth="1"/>
    <col min="22" max="22" width="2.625" style="0" customWidth="1"/>
    <col min="23" max="23" width="3.00390625" style="0" customWidth="1"/>
    <col min="24" max="24" width="2.75390625" style="0" customWidth="1"/>
    <col min="25" max="26" width="3.00390625" style="0" customWidth="1"/>
    <col min="27" max="27" width="2.75390625" style="0" customWidth="1"/>
  </cols>
  <sheetData>
    <row r="1" spans="3:15" ht="12.75">
      <c r="C1" s="10"/>
      <c r="H1" s="11" t="s">
        <v>111</v>
      </c>
      <c r="I1" s="10"/>
      <c r="J1" s="10"/>
      <c r="K1" s="10"/>
      <c r="L1" s="10"/>
      <c r="M1" s="10"/>
      <c r="N1" s="10"/>
      <c r="O1" s="10"/>
    </row>
    <row r="2" spans="1:25" ht="12" customHeight="1">
      <c r="A2" s="1"/>
      <c r="C2" s="3"/>
      <c r="D2" s="4"/>
      <c r="E2" s="3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2"/>
      <c r="T2" s="4"/>
      <c r="U2" s="2" t="s">
        <v>113</v>
      </c>
      <c r="V2" s="6"/>
      <c r="W2" s="6"/>
      <c r="X2" s="6"/>
      <c r="Y2" s="3"/>
    </row>
    <row r="3" spans="1:27" ht="15">
      <c r="A3" s="5"/>
      <c r="B3" s="7" t="s">
        <v>47</v>
      </c>
      <c r="C3" s="1"/>
      <c r="D3" s="8"/>
      <c r="F3" s="1"/>
      <c r="G3" s="1"/>
      <c r="L3" s="9" t="s">
        <v>52</v>
      </c>
      <c r="M3" s="1"/>
      <c r="N3" s="1"/>
      <c r="O3" s="4"/>
      <c r="P3" s="4"/>
      <c r="Q3" s="4"/>
      <c r="R3" s="4"/>
      <c r="S3" s="4"/>
      <c r="T3" s="4"/>
      <c r="U3" s="4"/>
      <c r="V3" s="3"/>
      <c r="W3" s="3"/>
      <c r="X3" s="6"/>
      <c r="Y3" s="6"/>
      <c r="Z3" s="6"/>
      <c r="AA3" s="3"/>
    </row>
    <row r="4" spans="1:27" ht="11.25" customHeight="1">
      <c r="A4" s="5"/>
      <c r="B4" s="9" t="s">
        <v>0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3"/>
      <c r="W4" s="3"/>
      <c r="X4" s="6"/>
      <c r="Y4" s="6"/>
      <c r="Z4" s="6"/>
      <c r="AA4" s="3"/>
    </row>
    <row r="5" spans="1:27" ht="13.5" customHeight="1">
      <c r="A5" s="5"/>
      <c r="B5" s="9" t="s">
        <v>110</v>
      </c>
      <c r="C5" s="3"/>
      <c r="N5" s="7"/>
      <c r="O5" s="4"/>
      <c r="Q5" s="3"/>
      <c r="R5" s="3"/>
      <c r="S5" s="3"/>
      <c r="T5" s="3"/>
      <c r="U5" s="3"/>
      <c r="V5" s="4"/>
      <c r="W5" s="4"/>
      <c r="X5" s="4"/>
      <c r="Y5" s="4"/>
      <c r="Z5" s="6"/>
      <c r="AA5" s="3"/>
    </row>
    <row r="6" spans="1:27" ht="7.5" customHeight="1" thickBot="1">
      <c r="A6" s="1"/>
      <c r="B6" s="2"/>
      <c r="C6" s="3"/>
      <c r="D6" s="4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6"/>
      <c r="Y6" s="6"/>
      <c r="Z6" s="6"/>
      <c r="AA6" s="3"/>
    </row>
    <row r="7" spans="1:52" ht="10.5" customHeight="1" thickTop="1">
      <c r="A7" s="132" t="s">
        <v>1</v>
      </c>
      <c r="B7" s="132" t="s">
        <v>2</v>
      </c>
      <c r="C7" s="161" t="s">
        <v>3</v>
      </c>
      <c r="D7" s="154" t="s">
        <v>4</v>
      </c>
      <c r="E7" s="155"/>
      <c r="F7" s="155"/>
      <c r="G7" s="155"/>
      <c r="H7" s="155"/>
      <c r="I7" s="156"/>
      <c r="J7" s="158" t="s">
        <v>5</v>
      </c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9"/>
      <c r="V7" s="135" t="s">
        <v>6</v>
      </c>
      <c r="W7" s="136"/>
      <c r="X7" s="136"/>
      <c r="Y7" s="136"/>
      <c r="Z7" s="136"/>
      <c r="AA7" s="137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0.5" customHeight="1">
      <c r="A8" s="133"/>
      <c r="B8" s="133"/>
      <c r="C8" s="162"/>
      <c r="D8" s="146"/>
      <c r="E8" s="147"/>
      <c r="F8" s="147"/>
      <c r="G8" s="147"/>
      <c r="H8" s="147"/>
      <c r="I8" s="157"/>
      <c r="J8" s="149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38"/>
      <c r="W8" s="139"/>
      <c r="X8" s="139"/>
      <c r="Y8" s="139"/>
      <c r="Z8" s="139"/>
      <c r="AA8" s="140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2.75" customHeight="1">
      <c r="A9" s="133"/>
      <c r="B9" s="133"/>
      <c r="C9" s="162"/>
      <c r="D9" s="129" t="s">
        <v>7</v>
      </c>
      <c r="E9" s="131" t="s">
        <v>8</v>
      </c>
      <c r="F9" s="131" t="s">
        <v>9</v>
      </c>
      <c r="G9" s="152" t="s">
        <v>108</v>
      </c>
      <c r="H9" s="164" t="s">
        <v>10</v>
      </c>
      <c r="I9" s="166" t="s">
        <v>46</v>
      </c>
      <c r="J9" s="149" t="s">
        <v>116</v>
      </c>
      <c r="K9" s="147"/>
      <c r="L9" s="147"/>
      <c r="M9" s="148"/>
      <c r="N9" s="149" t="s">
        <v>114</v>
      </c>
      <c r="O9" s="147"/>
      <c r="P9" s="147"/>
      <c r="Q9" s="148"/>
      <c r="R9" s="146" t="s">
        <v>115</v>
      </c>
      <c r="S9" s="147"/>
      <c r="T9" s="147"/>
      <c r="U9" s="148"/>
      <c r="V9" s="138"/>
      <c r="W9" s="139"/>
      <c r="X9" s="139"/>
      <c r="Y9" s="139"/>
      <c r="Z9" s="139"/>
      <c r="AA9" s="140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2.75">
      <c r="A10" s="133"/>
      <c r="B10" s="133"/>
      <c r="C10" s="162"/>
      <c r="D10" s="129"/>
      <c r="E10" s="131"/>
      <c r="F10" s="131"/>
      <c r="G10" s="160"/>
      <c r="H10" s="165"/>
      <c r="I10" s="166"/>
      <c r="J10" s="149" t="s">
        <v>11</v>
      </c>
      <c r="K10" s="150"/>
      <c r="L10" s="146" t="s">
        <v>12</v>
      </c>
      <c r="M10" s="148"/>
      <c r="N10" s="149" t="s">
        <v>13</v>
      </c>
      <c r="O10" s="150"/>
      <c r="P10" s="146" t="s">
        <v>14</v>
      </c>
      <c r="Q10" s="148"/>
      <c r="R10" s="149" t="s">
        <v>15</v>
      </c>
      <c r="S10" s="150"/>
      <c r="T10" s="146" t="s">
        <v>16</v>
      </c>
      <c r="U10" s="148"/>
      <c r="V10" s="138"/>
      <c r="W10" s="139"/>
      <c r="X10" s="139"/>
      <c r="Y10" s="139"/>
      <c r="Z10" s="139"/>
      <c r="AA10" s="140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30.75" customHeight="1" thickBot="1">
      <c r="A11" s="134"/>
      <c r="B11" s="133"/>
      <c r="C11" s="163"/>
      <c r="D11" s="130"/>
      <c r="E11" s="152"/>
      <c r="F11" s="152"/>
      <c r="G11" s="160"/>
      <c r="H11" s="165"/>
      <c r="I11" s="167"/>
      <c r="J11" s="54" t="s">
        <v>17</v>
      </c>
      <c r="K11" s="106" t="s">
        <v>107</v>
      </c>
      <c r="L11" s="102" t="s">
        <v>17</v>
      </c>
      <c r="M11" s="55" t="s">
        <v>107</v>
      </c>
      <c r="N11" s="54" t="s">
        <v>17</v>
      </c>
      <c r="O11" s="106" t="s">
        <v>107</v>
      </c>
      <c r="P11" s="102" t="s">
        <v>17</v>
      </c>
      <c r="Q11" s="55" t="s">
        <v>107</v>
      </c>
      <c r="R11" s="54" t="s">
        <v>17</v>
      </c>
      <c r="S11" s="106" t="s">
        <v>107</v>
      </c>
      <c r="T11" s="102" t="s">
        <v>17</v>
      </c>
      <c r="U11" s="55" t="s">
        <v>107</v>
      </c>
      <c r="V11" s="138"/>
      <c r="W11" s="139"/>
      <c r="X11" s="139"/>
      <c r="Y11" s="139"/>
      <c r="Z11" s="139"/>
      <c r="AA11" s="140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4.25" thickBot="1" thickTop="1">
      <c r="A12" s="56">
        <v>1</v>
      </c>
      <c r="B12" s="56">
        <v>2</v>
      </c>
      <c r="C12" s="56">
        <v>3</v>
      </c>
      <c r="D12" s="57">
        <v>4</v>
      </c>
      <c r="E12" s="58">
        <v>5</v>
      </c>
      <c r="F12" s="58">
        <v>6</v>
      </c>
      <c r="G12" s="58"/>
      <c r="H12" s="58">
        <v>8</v>
      </c>
      <c r="I12" s="59">
        <v>9</v>
      </c>
      <c r="J12" s="60">
        <v>10</v>
      </c>
      <c r="K12" s="107">
        <v>11</v>
      </c>
      <c r="L12" s="57">
        <v>12</v>
      </c>
      <c r="M12" s="61">
        <v>13</v>
      </c>
      <c r="N12" s="60">
        <v>14</v>
      </c>
      <c r="O12" s="107">
        <v>15</v>
      </c>
      <c r="P12" s="57">
        <v>16</v>
      </c>
      <c r="Q12" s="61">
        <v>17</v>
      </c>
      <c r="R12" s="60">
        <v>18</v>
      </c>
      <c r="S12" s="107">
        <v>19</v>
      </c>
      <c r="T12" s="57">
        <v>20</v>
      </c>
      <c r="U12" s="61">
        <v>21</v>
      </c>
      <c r="V12" s="62">
        <v>1</v>
      </c>
      <c r="W12" s="58">
        <v>2</v>
      </c>
      <c r="X12" s="58">
        <v>3</v>
      </c>
      <c r="Y12" s="58">
        <v>4</v>
      </c>
      <c r="Z12" s="58">
        <v>5</v>
      </c>
      <c r="AA12" s="63">
        <v>6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42" customHeight="1" thickBot="1" thickTop="1">
      <c r="A13" s="66" t="s">
        <v>18</v>
      </c>
      <c r="B13" s="66" t="s">
        <v>51</v>
      </c>
      <c r="C13" s="99"/>
      <c r="D13" s="67">
        <f aca="true" t="shared" si="0" ref="D13:U13">SUM(D14:D17)</f>
        <v>306</v>
      </c>
      <c r="E13" s="68">
        <f t="shared" si="0"/>
        <v>60</v>
      </c>
      <c r="F13" s="68">
        <f t="shared" si="0"/>
        <v>246</v>
      </c>
      <c r="G13" s="68">
        <f t="shared" si="0"/>
        <v>0</v>
      </c>
      <c r="H13" s="68">
        <f t="shared" si="0"/>
        <v>0</v>
      </c>
      <c r="I13" s="69">
        <f t="shared" si="0"/>
        <v>0</v>
      </c>
      <c r="J13" s="70">
        <f t="shared" si="0"/>
        <v>30</v>
      </c>
      <c r="K13" s="108">
        <f t="shared" si="0"/>
        <v>84</v>
      </c>
      <c r="L13" s="67">
        <f t="shared" si="0"/>
        <v>30</v>
      </c>
      <c r="M13" s="71">
        <f t="shared" si="0"/>
        <v>54</v>
      </c>
      <c r="N13" s="70">
        <f t="shared" si="0"/>
        <v>0</v>
      </c>
      <c r="O13" s="108">
        <f t="shared" si="0"/>
        <v>36</v>
      </c>
      <c r="P13" s="67">
        <f t="shared" si="0"/>
        <v>0</v>
      </c>
      <c r="Q13" s="71">
        <f t="shared" si="0"/>
        <v>54</v>
      </c>
      <c r="R13" s="70">
        <f t="shared" si="0"/>
        <v>0</v>
      </c>
      <c r="S13" s="108">
        <f t="shared" si="0"/>
        <v>18</v>
      </c>
      <c r="T13" s="67">
        <f t="shared" si="0"/>
        <v>0</v>
      </c>
      <c r="U13" s="71">
        <f t="shared" si="0"/>
        <v>0</v>
      </c>
      <c r="V13" s="67">
        <f aca="true" t="shared" si="1" ref="V13:AA13">SUM(V14:V17)</f>
        <v>7</v>
      </c>
      <c r="W13" s="68">
        <f t="shared" si="1"/>
        <v>7</v>
      </c>
      <c r="X13" s="68">
        <f t="shared" si="1"/>
        <v>5</v>
      </c>
      <c r="Y13" s="68">
        <f t="shared" si="1"/>
        <v>5</v>
      </c>
      <c r="Z13" s="68">
        <f t="shared" si="1"/>
        <v>4</v>
      </c>
      <c r="AA13" s="71">
        <f t="shared" si="1"/>
        <v>0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4.25" customHeight="1" thickTop="1">
      <c r="A14" s="18" t="s">
        <v>19</v>
      </c>
      <c r="B14" s="19" t="s">
        <v>54</v>
      </c>
      <c r="C14" s="19" t="s">
        <v>40</v>
      </c>
      <c r="D14" s="17">
        <f>SUM(E14:I14)</f>
        <v>216</v>
      </c>
      <c r="E14" s="20"/>
      <c r="F14" s="20">
        <v>216</v>
      </c>
      <c r="G14" s="20"/>
      <c r="H14" s="20"/>
      <c r="I14" s="23"/>
      <c r="J14" s="41"/>
      <c r="K14" s="110">
        <v>54</v>
      </c>
      <c r="L14" s="25"/>
      <c r="M14" s="14">
        <v>54</v>
      </c>
      <c r="N14" s="15"/>
      <c r="O14" s="110">
        <v>36</v>
      </c>
      <c r="P14" s="25"/>
      <c r="Q14" s="14">
        <v>54</v>
      </c>
      <c r="R14" s="15"/>
      <c r="S14" s="110">
        <v>18</v>
      </c>
      <c r="T14" s="25"/>
      <c r="U14" s="14"/>
      <c r="V14" s="22">
        <v>2</v>
      </c>
      <c r="W14" s="20">
        <v>3</v>
      </c>
      <c r="X14" s="20">
        <v>5</v>
      </c>
      <c r="Y14" s="20">
        <v>5</v>
      </c>
      <c r="Z14" s="20">
        <v>4</v>
      </c>
      <c r="AA14" s="23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4.25" customHeight="1">
      <c r="A15" s="18" t="s">
        <v>21</v>
      </c>
      <c r="B15" s="19" t="s">
        <v>55</v>
      </c>
      <c r="C15" s="19" t="s">
        <v>22</v>
      </c>
      <c r="D15" s="17">
        <f>SUM(E15:I15)</f>
        <v>30</v>
      </c>
      <c r="E15" s="20"/>
      <c r="F15" s="20">
        <v>30</v>
      </c>
      <c r="G15" s="20"/>
      <c r="H15" s="20"/>
      <c r="I15" s="23"/>
      <c r="J15" s="47"/>
      <c r="K15" s="110">
        <v>30</v>
      </c>
      <c r="L15" s="25"/>
      <c r="M15" s="14"/>
      <c r="N15" s="15"/>
      <c r="O15" s="110"/>
      <c r="P15" s="25"/>
      <c r="Q15" s="14"/>
      <c r="R15" s="15"/>
      <c r="S15" s="110"/>
      <c r="T15" s="25"/>
      <c r="U15" s="14"/>
      <c r="V15" s="22">
        <v>2</v>
      </c>
      <c r="W15" s="20"/>
      <c r="X15" s="20"/>
      <c r="Y15" s="20"/>
      <c r="Z15" s="20"/>
      <c r="AA15" s="23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5.75" customHeight="1">
      <c r="A16" s="18" t="s">
        <v>29</v>
      </c>
      <c r="B16" s="19" t="s">
        <v>56</v>
      </c>
      <c r="C16" s="19" t="s">
        <v>25</v>
      </c>
      <c r="D16" s="17">
        <f>SUM(E16:I16)</f>
        <v>30</v>
      </c>
      <c r="E16" s="20">
        <v>30</v>
      </c>
      <c r="F16" s="20"/>
      <c r="G16" s="20"/>
      <c r="H16" s="20"/>
      <c r="I16" s="23"/>
      <c r="J16" s="48"/>
      <c r="K16" s="110"/>
      <c r="L16" s="25">
        <v>30</v>
      </c>
      <c r="M16" s="14"/>
      <c r="N16" s="15"/>
      <c r="O16" s="110"/>
      <c r="P16" s="25"/>
      <c r="Q16" s="14"/>
      <c r="R16" s="15"/>
      <c r="S16" s="110"/>
      <c r="T16" s="25"/>
      <c r="U16" s="14"/>
      <c r="V16" s="22"/>
      <c r="W16" s="20">
        <v>4</v>
      </c>
      <c r="X16" s="20"/>
      <c r="Y16" s="20"/>
      <c r="Z16" s="20"/>
      <c r="AA16" s="23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7.25" customHeight="1" thickBot="1">
      <c r="A17" s="77" t="s">
        <v>30</v>
      </c>
      <c r="B17" s="78" t="s">
        <v>57</v>
      </c>
      <c r="C17" s="78" t="s">
        <v>22</v>
      </c>
      <c r="D17" s="79">
        <f>SUM(E17:I17)</f>
        <v>30</v>
      </c>
      <c r="E17" s="80">
        <v>30</v>
      </c>
      <c r="F17" s="80"/>
      <c r="G17" s="80"/>
      <c r="H17" s="80"/>
      <c r="I17" s="81"/>
      <c r="J17" s="82">
        <v>30</v>
      </c>
      <c r="K17" s="111"/>
      <c r="L17" s="87"/>
      <c r="M17" s="49"/>
      <c r="N17" s="82"/>
      <c r="O17" s="111"/>
      <c r="P17" s="87"/>
      <c r="Q17" s="49"/>
      <c r="R17" s="82"/>
      <c r="S17" s="111"/>
      <c r="T17" s="87"/>
      <c r="U17" s="49"/>
      <c r="V17" s="83">
        <v>3</v>
      </c>
      <c r="W17" s="80"/>
      <c r="X17" s="80"/>
      <c r="Y17" s="80"/>
      <c r="Z17" s="80"/>
      <c r="AA17" s="84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50.25" customHeight="1" thickBot="1" thickTop="1">
      <c r="A18" s="66" t="s">
        <v>26</v>
      </c>
      <c r="B18" s="66" t="s">
        <v>50</v>
      </c>
      <c r="C18" s="99"/>
      <c r="D18" s="67">
        <f aca="true" t="shared" si="2" ref="D18:U18">SUM(D19:D27)</f>
        <v>351</v>
      </c>
      <c r="E18" s="67">
        <f t="shared" si="2"/>
        <v>213</v>
      </c>
      <c r="F18" s="67">
        <f t="shared" si="2"/>
        <v>138</v>
      </c>
      <c r="G18" s="67">
        <f t="shared" si="2"/>
        <v>0</v>
      </c>
      <c r="H18" s="67">
        <f t="shared" si="2"/>
        <v>0</v>
      </c>
      <c r="I18" s="67">
        <f t="shared" si="2"/>
        <v>0</v>
      </c>
      <c r="J18" s="67">
        <f t="shared" si="2"/>
        <v>120</v>
      </c>
      <c r="K18" s="112">
        <f t="shared" si="2"/>
        <v>60</v>
      </c>
      <c r="L18" s="67">
        <f t="shared" si="2"/>
        <v>84</v>
      </c>
      <c r="M18" s="85">
        <f t="shared" si="2"/>
        <v>69</v>
      </c>
      <c r="N18" s="70">
        <f t="shared" si="2"/>
        <v>9</v>
      </c>
      <c r="O18" s="112">
        <f t="shared" si="2"/>
        <v>9</v>
      </c>
      <c r="P18" s="67">
        <f t="shared" si="2"/>
        <v>0</v>
      </c>
      <c r="Q18" s="85">
        <f t="shared" si="2"/>
        <v>0</v>
      </c>
      <c r="R18" s="70">
        <f t="shared" si="2"/>
        <v>0</v>
      </c>
      <c r="S18" s="112">
        <f t="shared" si="2"/>
        <v>0</v>
      </c>
      <c r="T18" s="67">
        <f t="shared" si="2"/>
        <v>0</v>
      </c>
      <c r="U18" s="85">
        <f t="shared" si="2"/>
        <v>0</v>
      </c>
      <c r="V18" s="67">
        <f aca="true" t="shared" si="3" ref="V18:AA18">SUM(V19:V27)</f>
        <v>20</v>
      </c>
      <c r="W18" s="67">
        <f t="shared" si="3"/>
        <v>17</v>
      </c>
      <c r="X18" s="67">
        <f t="shared" si="3"/>
        <v>3</v>
      </c>
      <c r="Y18" s="67">
        <f t="shared" si="3"/>
        <v>0</v>
      </c>
      <c r="Z18" s="67">
        <f t="shared" si="3"/>
        <v>0</v>
      </c>
      <c r="AA18" s="71">
        <f t="shared" si="3"/>
        <v>0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13.5" thickTop="1">
      <c r="A19" s="64" t="s">
        <v>19</v>
      </c>
      <c r="B19" s="32" t="s">
        <v>59</v>
      </c>
      <c r="C19" s="32" t="s">
        <v>28</v>
      </c>
      <c r="D19" s="29">
        <f aca="true" t="shared" si="4" ref="D19:D27">SUM(E19:I19)</f>
        <v>60</v>
      </c>
      <c r="E19" s="33">
        <v>30</v>
      </c>
      <c r="F19" s="33">
        <v>30</v>
      </c>
      <c r="G19" s="33"/>
      <c r="H19" s="33"/>
      <c r="I19" s="34"/>
      <c r="J19" s="65"/>
      <c r="K19" s="109"/>
      <c r="L19" s="103">
        <v>30</v>
      </c>
      <c r="M19" s="35">
        <v>30</v>
      </c>
      <c r="N19" s="65"/>
      <c r="O19" s="109"/>
      <c r="P19" s="103"/>
      <c r="Q19" s="35"/>
      <c r="R19" s="65"/>
      <c r="S19" s="109"/>
      <c r="T19" s="103"/>
      <c r="U19" s="35"/>
      <c r="V19" s="36"/>
      <c r="W19" s="33">
        <v>6</v>
      </c>
      <c r="X19" s="33"/>
      <c r="Y19" s="33"/>
      <c r="Z19" s="33"/>
      <c r="AA19" s="37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2.75">
      <c r="A20" s="18" t="s">
        <v>21</v>
      </c>
      <c r="B20" s="19" t="s">
        <v>60</v>
      </c>
      <c r="C20" s="19" t="s">
        <v>27</v>
      </c>
      <c r="D20" s="17">
        <f t="shared" si="4"/>
        <v>45</v>
      </c>
      <c r="E20" s="20">
        <v>30</v>
      </c>
      <c r="F20" s="20">
        <v>15</v>
      </c>
      <c r="G20" s="20"/>
      <c r="H20" s="20"/>
      <c r="I20" s="21"/>
      <c r="J20" s="15">
        <v>30</v>
      </c>
      <c r="K20" s="110">
        <v>15</v>
      </c>
      <c r="L20" s="25"/>
      <c r="M20" s="14"/>
      <c r="N20" s="15"/>
      <c r="O20" s="110"/>
      <c r="P20" s="25"/>
      <c r="Q20" s="14"/>
      <c r="R20" s="15"/>
      <c r="S20" s="110"/>
      <c r="T20" s="25"/>
      <c r="U20" s="14"/>
      <c r="V20" s="22">
        <v>5</v>
      </c>
      <c r="W20" s="20"/>
      <c r="X20" s="20"/>
      <c r="Y20" s="20"/>
      <c r="Z20" s="20"/>
      <c r="AA20" s="23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2.75">
      <c r="A21" s="18" t="s">
        <v>29</v>
      </c>
      <c r="B21" s="19" t="s">
        <v>61</v>
      </c>
      <c r="C21" s="19" t="s">
        <v>27</v>
      </c>
      <c r="D21" s="17">
        <f t="shared" si="4"/>
        <v>45</v>
      </c>
      <c r="E21" s="20">
        <v>30</v>
      </c>
      <c r="F21" s="20">
        <v>15</v>
      </c>
      <c r="G21" s="20"/>
      <c r="H21" s="20"/>
      <c r="I21" s="21"/>
      <c r="J21" s="15">
        <v>30</v>
      </c>
      <c r="K21" s="110">
        <v>15</v>
      </c>
      <c r="L21" s="25"/>
      <c r="M21" s="14"/>
      <c r="N21" s="15"/>
      <c r="O21" s="110"/>
      <c r="P21" s="25"/>
      <c r="Q21" s="14"/>
      <c r="R21" s="15"/>
      <c r="S21" s="110"/>
      <c r="T21" s="25"/>
      <c r="U21" s="14"/>
      <c r="V21" s="22">
        <v>6</v>
      </c>
      <c r="W21" s="20"/>
      <c r="X21" s="20"/>
      <c r="Y21" s="20"/>
      <c r="Z21" s="20"/>
      <c r="AA21" s="23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2.75">
      <c r="A22" s="18" t="s">
        <v>30</v>
      </c>
      <c r="B22" s="19" t="s">
        <v>62</v>
      </c>
      <c r="C22" s="19" t="s">
        <v>28</v>
      </c>
      <c r="D22" s="17">
        <f t="shared" si="4"/>
        <v>30</v>
      </c>
      <c r="E22" s="20">
        <v>15</v>
      </c>
      <c r="F22" s="20">
        <v>15</v>
      </c>
      <c r="G22" s="20"/>
      <c r="H22" s="20"/>
      <c r="I22" s="21"/>
      <c r="J22" s="15"/>
      <c r="K22" s="110"/>
      <c r="L22" s="25">
        <v>15</v>
      </c>
      <c r="M22" s="14">
        <v>15</v>
      </c>
      <c r="N22" s="15"/>
      <c r="O22" s="110"/>
      <c r="P22" s="25"/>
      <c r="Q22" s="14"/>
      <c r="R22" s="15"/>
      <c r="S22" s="110"/>
      <c r="T22" s="25"/>
      <c r="U22" s="14"/>
      <c r="V22" s="22"/>
      <c r="W22" s="20">
        <v>5</v>
      </c>
      <c r="X22" s="20"/>
      <c r="Y22" s="20"/>
      <c r="Z22" s="20"/>
      <c r="AA22" s="23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21.75" customHeight="1">
      <c r="A23" s="18" t="s">
        <v>31</v>
      </c>
      <c r="B23" s="19" t="s">
        <v>63</v>
      </c>
      <c r="C23" s="19" t="s">
        <v>22</v>
      </c>
      <c r="D23" s="17">
        <f t="shared" si="4"/>
        <v>45</v>
      </c>
      <c r="E23" s="20">
        <v>30</v>
      </c>
      <c r="F23" s="20">
        <v>15</v>
      </c>
      <c r="G23" s="20"/>
      <c r="H23" s="20"/>
      <c r="I23" s="21"/>
      <c r="J23" s="15">
        <v>30</v>
      </c>
      <c r="K23" s="110">
        <v>15</v>
      </c>
      <c r="L23" s="25"/>
      <c r="M23" s="14"/>
      <c r="N23" s="15"/>
      <c r="O23" s="110"/>
      <c r="P23" s="25"/>
      <c r="Q23" s="14"/>
      <c r="R23" s="15"/>
      <c r="S23" s="110"/>
      <c r="T23" s="25"/>
      <c r="U23" s="14"/>
      <c r="V23" s="22">
        <v>4</v>
      </c>
      <c r="W23" s="20"/>
      <c r="X23" s="20"/>
      <c r="Y23" s="20"/>
      <c r="Z23" s="20"/>
      <c r="AA23" s="23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12.75">
      <c r="A24" s="18" t="s">
        <v>32</v>
      </c>
      <c r="B24" s="19" t="s">
        <v>64</v>
      </c>
      <c r="C24" s="19" t="s">
        <v>27</v>
      </c>
      <c r="D24" s="17">
        <f t="shared" si="4"/>
        <v>45</v>
      </c>
      <c r="E24" s="20">
        <v>30</v>
      </c>
      <c r="F24" s="20">
        <v>15</v>
      </c>
      <c r="G24" s="20"/>
      <c r="H24" s="20"/>
      <c r="I24" s="21"/>
      <c r="J24" s="15">
        <v>30</v>
      </c>
      <c r="K24" s="110">
        <v>15</v>
      </c>
      <c r="L24" s="25"/>
      <c r="M24" s="14"/>
      <c r="N24" s="15"/>
      <c r="O24" s="110"/>
      <c r="P24" s="25"/>
      <c r="Q24" s="14"/>
      <c r="R24" s="15"/>
      <c r="S24" s="110"/>
      <c r="T24" s="25"/>
      <c r="U24" s="14"/>
      <c r="V24" s="22">
        <v>5</v>
      </c>
      <c r="W24" s="20"/>
      <c r="X24" s="20"/>
      <c r="Y24" s="20"/>
      <c r="Z24" s="20"/>
      <c r="AA24" s="23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2.75">
      <c r="A25" s="18" t="s">
        <v>33</v>
      </c>
      <c r="B25" s="19" t="s">
        <v>65</v>
      </c>
      <c r="C25" s="19" t="s">
        <v>28</v>
      </c>
      <c r="D25" s="17">
        <f t="shared" si="4"/>
        <v>45</v>
      </c>
      <c r="E25" s="20">
        <v>30</v>
      </c>
      <c r="F25" s="20">
        <v>15</v>
      </c>
      <c r="G25" s="20"/>
      <c r="H25" s="20"/>
      <c r="I25" s="21"/>
      <c r="J25" s="15"/>
      <c r="K25" s="110"/>
      <c r="L25" s="25">
        <v>30</v>
      </c>
      <c r="M25" s="14">
        <v>15</v>
      </c>
      <c r="N25" s="15"/>
      <c r="O25" s="110"/>
      <c r="P25" s="25"/>
      <c r="Q25" s="14"/>
      <c r="R25" s="15"/>
      <c r="S25" s="110"/>
      <c r="T25" s="25"/>
      <c r="U25" s="14"/>
      <c r="V25" s="22"/>
      <c r="W25" s="20">
        <v>5</v>
      </c>
      <c r="X25" s="20"/>
      <c r="Y25" s="20"/>
      <c r="Z25" s="20"/>
      <c r="AA25" s="23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2.75">
      <c r="A26" s="18" t="s">
        <v>45</v>
      </c>
      <c r="B26" s="19" t="s">
        <v>66</v>
      </c>
      <c r="C26" s="19" t="s">
        <v>37</v>
      </c>
      <c r="D26" s="17">
        <f t="shared" si="4"/>
        <v>18</v>
      </c>
      <c r="E26" s="22">
        <v>9</v>
      </c>
      <c r="F26" s="22">
        <v>9</v>
      </c>
      <c r="G26" s="22"/>
      <c r="H26" s="22"/>
      <c r="I26" s="24"/>
      <c r="J26" s="25"/>
      <c r="K26" s="113"/>
      <c r="L26" s="25"/>
      <c r="M26" s="28"/>
      <c r="N26" s="15">
        <v>9</v>
      </c>
      <c r="O26" s="113">
        <v>9</v>
      </c>
      <c r="P26" s="25"/>
      <c r="Q26" s="28"/>
      <c r="R26" s="15"/>
      <c r="S26" s="113"/>
      <c r="T26" s="25"/>
      <c r="U26" s="28"/>
      <c r="V26" s="22"/>
      <c r="W26" s="22"/>
      <c r="X26" s="22">
        <v>3</v>
      </c>
      <c r="Y26" s="22"/>
      <c r="Z26" s="22"/>
      <c r="AA26" s="23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3.5" thickBot="1">
      <c r="A27" s="77" t="s">
        <v>34</v>
      </c>
      <c r="B27" s="78" t="s">
        <v>67</v>
      </c>
      <c r="C27" s="78" t="s">
        <v>25</v>
      </c>
      <c r="D27" s="79">
        <f t="shared" si="4"/>
        <v>18</v>
      </c>
      <c r="E27" s="83">
        <v>9</v>
      </c>
      <c r="F27" s="83">
        <v>9</v>
      </c>
      <c r="G27" s="83"/>
      <c r="H27" s="83"/>
      <c r="I27" s="86"/>
      <c r="J27" s="87"/>
      <c r="K27" s="114"/>
      <c r="L27" s="87">
        <v>9</v>
      </c>
      <c r="M27" s="88">
        <v>9</v>
      </c>
      <c r="N27" s="82"/>
      <c r="O27" s="114"/>
      <c r="P27" s="87"/>
      <c r="Q27" s="88"/>
      <c r="R27" s="82"/>
      <c r="S27" s="114"/>
      <c r="T27" s="87"/>
      <c r="U27" s="88"/>
      <c r="V27" s="83"/>
      <c r="W27" s="83">
        <v>1</v>
      </c>
      <c r="X27" s="83"/>
      <c r="Y27" s="83"/>
      <c r="Z27" s="83"/>
      <c r="AA27" s="84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42.75" customHeight="1" thickBot="1" thickTop="1">
      <c r="A28" s="66" t="s">
        <v>36</v>
      </c>
      <c r="B28" s="66" t="s">
        <v>49</v>
      </c>
      <c r="C28" s="99"/>
      <c r="D28" s="67">
        <f>SUM(D29:D37)</f>
        <v>375</v>
      </c>
      <c r="E28" s="67">
        <f>SUM(E29:E37)</f>
        <v>195</v>
      </c>
      <c r="F28" s="67">
        <f>SUM(F29:F37)</f>
        <v>180</v>
      </c>
      <c r="G28" s="67">
        <f>SUM(G19:G27)</f>
        <v>0</v>
      </c>
      <c r="H28" s="67">
        <f aca="true" t="shared" si="5" ref="H28:U28">SUM(H29:H37)</f>
        <v>0</v>
      </c>
      <c r="I28" s="67">
        <f t="shared" si="5"/>
        <v>0</v>
      </c>
      <c r="J28" s="70">
        <f t="shared" si="5"/>
        <v>30</v>
      </c>
      <c r="K28" s="112">
        <f t="shared" si="5"/>
        <v>0</v>
      </c>
      <c r="L28" s="67">
        <f t="shared" si="5"/>
        <v>30</v>
      </c>
      <c r="M28" s="85">
        <f t="shared" si="5"/>
        <v>30</v>
      </c>
      <c r="N28" s="70">
        <f t="shared" si="5"/>
        <v>60</v>
      </c>
      <c r="O28" s="112">
        <f t="shared" si="5"/>
        <v>45</v>
      </c>
      <c r="P28" s="67">
        <f t="shared" si="5"/>
        <v>0</v>
      </c>
      <c r="Q28" s="85">
        <f t="shared" si="5"/>
        <v>30</v>
      </c>
      <c r="R28" s="70">
        <f t="shared" si="5"/>
        <v>15</v>
      </c>
      <c r="S28" s="112">
        <f t="shared" si="5"/>
        <v>15</v>
      </c>
      <c r="T28" s="67">
        <f t="shared" si="5"/>
        <v>60</v>
      </c>
      <c r="U28" s="85">
        <f t="shared" si="5"/>
        <v>60</v>
      </c>
      <c r="V28" s="67">
        <f aca="true" t="shared" si="6" ref="V28:AA28">SUM(V29:V37)</f>
        <v>3</v>
      </c>
      <c r="W28" s="67">
        <f t="shared" si="6"/>
        <v>6</v>
      </c>
      <c r="X28" s="67">
        <f t="shared" si="6"/>
        <v>10</v>
      </c>
      <c r="Y28" s="67">
        <f t="shared" si="6"/>
        <v>3</v>
      </c>
      <c r="Z28" s="67">
        <f t="shared" si="6"/>
        <v>2</v>
      </c>
      <c r="AA28" s="71">
        <f t="shared" si="6"/>
        <v>14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17.25" customHeight="1" thickTop="1">
      <c r="A29" s="64" t="s">
        <v>19</v>
      </c>
      <c r="B29" s="32" t="s">
        <v>68</v>
      </c>
      <c r="C29" s="32" t="s">
        <v>37</v>
      </c>
      <c r="D29" s="29">
        <f aca="true" t="shared" si="7" ref="D29:D37">SUM(E29:I29)</f>
        <v>30</v>
      </c>
      <c r="E29" s="33">
        <v>15</v>
      </c>
      <c r="F29" s="33">
        <v>15</v>
      </c>
      <c r="G29" s="33"/>
      <c r="H29" s="33"/>
      <c r="I29" s="34"/>
      <c r="J29" s="41"/>
      <c r="K29" s="109"/>
      <c r="L29" s="103"/>
      <c r="M29" s="35"/>
      <c r="N29" s="65">
        <v>15</v>
      </c>
      <c r="O29" s="109">
        <v>15</v>
      </c>
      <c r="P29" s="103"/>
      <c r="Q29" s="35"/>
      <c r="R29" s="65"/>
      <c r="S29" s="109"/>
      <c r="T29" s="103"/>
      <c r="U29" s="35"/>
      <c r="V29" s="36"/>
      <c r="W29" s="33"/>
      <c r="X29" s="33">
        <v>2</v>
      </c>
      <c r="Y29" s="33"/>
      <c r="Z29" s="33"/>
      <c r="AA29" s="37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18.75" customHeight="1">
      <c r="A30" s="18" t="s">
        <v>21</v>
      </c>
      <c r="B30" s="19" t="s">
        <v>69</v>
      </c>
      <c r="C30" s="19" t="s">
        <v>20</v>
      </c>
      <c r="D30" s="17">
        <f t="shared" si="7"/>
        <v>30</v>
      </c>
      <c r="E30" s="20">
        <v>15</v>
      </c>
      <c r="F30" s="20">
        <v>15</v>
      </c>
      <c r="G30" s="20"/>
      <c r="H30" s="20"/>
      <c r="I30" s="21"/>
      <c r="J30" s="42"/>
      <c r="K30" s="110"/>
      <c r="L30" s="25"/>
      <c r="M30" s="14"/>
      <c r="N30" s="15"/>
      <c r="O30" s="110"/>
      <c r="P30" s="25"/>
      <c r="Q30" s="14"/>
      <c r="R30" s="15">
        <v>15</v>
      </c>
      <c r="S30" s="110">
        <v>15</v>
      </c>
      <c r="T30" s="25"/>
      <c r="U30" s="14"/>
      <c r="V30" s="22"/>
      <c r="W30" s="20"/>
      <c r="X30" s="20"/>
      <c r="Y30" s="20"/>
      <c r="Z30" s="20">
        <v>2</v>
      </c>
      <c r="AA30" s="23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24" customHeight="1">
      <c r="A31" s="18" t="s">
        <v>29</v>
      </c>
      <c r="B31" s="19" t="s">
        <v>70</v>
      </c>
      <c r="C31" s="19" t="s">
        <v>41</v>
      </c>
      <c r="D31" s="17">
        <f t="shared" si="7"/>
        <v>60</v>
      </c>
      <c r="E31" s="20">
        <v>30</v>
      </c>
      <c r="F31" s="20">
        <v>30</v>
      </c>
      <c r="G31" s="20"/>
      <c r="H31" s="20"/>
      <c r="I31" s="21"/>
      <c r="J31" s="42"/>
      <c r="K31" s="110"/>
      <c r="L31" s="25"/>
      <c r="M31" s="14"/>
      <c r="N31" s="15"/>
      <c r="O31" s="110"/>
      <c r="P31" s="25"/>
      <c r="Q31" s="14"/>
      <c r="R31" s="15"/>
      <c r="S31" s="110"/>
      <c r="T31" s="25">
        <v>30</v>
      </c>
      <c r="U31" s="14">
        <v>30</v>
      </c>
      <c r="V31" s="22"/>
      <c r="W31" s="20"/>
      <c r="X31" s="20"/>
      <c r="Y31" s="20"/>
      <c r="Z31" s="20"/>
      <c r="AA31" s="23">
        <v>7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15.75" customHeight="1">
      <c r="A32" s="18" t="s">
        <v>30</v>
      </c>
      <c r="B32" s="19" t="s">
        <v>71</v>
      </c>
      <c r="C32" s="19" t="s">
        <v>23</v>
      </c>
      <c r="D32" s="17">
        <f t="shared" si="7"/>
        <v>30</v>
      </c>
      <c r="E32" s="20">
        <v>15</v>
      </c>
      <c r="F32" s="20">
        <v>15</v>
      </c>
      <c r="G32" s="20"/>
      <c r="H32" s="20"/>
      <c r="I32" s="21"/>
      <c r="J32" s="42"/>
      <c r="K32" s="110"/>
      <c r="L32" s="25"/>
      <c r="M32" s="14"/>
      <c r="N32" s="15">
        <v>15</v>
      </c>
      <c r="O32" s="110">
        <v>15</v>
      </c>
      <c r="P32" s="25"/>
      <c r="Q32" s="14"/>
      <c r="R32" s="15"/>
      <c r="S32" s="110"/>
      <c r="T32" s="25"/>
      <c r="U32" s="14"/>
      <c r="V32" s="22"/>
      <c r="W32" s="20"/>
      <c r="X32" s="20">
        <v>3</v>
      </c>
      <c r="Y32" s="20"/>
      <c r="Z32" s="20"/>
      <c r="AA32" s="23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5.75" customHeight="1">
      <c r="A33" s="18" t="s">
        <v>31</v>
      </c>
      <c r="B33" s="19" t="s">
        <v>76</v>
      </c>
      <c r="C33" s="19" t="s">
        <v>39</v>
      </c>
      <c r="D33" s="17">
        <f t="shared" si="7"/>
        <v>30</v>
      </c>
      <c r="E33" s="20"/>
      <c r="F33" s="20">
        <v>30</v>
      </c>
      <c r="G33" s="20"/>
      <c r="H33" s="20"/>
      <c r="I33" s="21"/>
      <c r="J33" s="42"/>
      <c r="K33" s="110"/>
      <c r="L33" s="25"/>
      <c r="M33" s="14"/>
      <c r="N33" s="15"/>
      <c r="O33" s="110"/>
      <c r="P33" s="25"/>
      <c r="Q33" s="14">
        <v>30</v>
      </c>
      <c r="R33" s="15"/>
      <c r="S33" s="110"/>
      <c r="T33" s="25"/>
      <c r="U33" s="14"/>
      <c r="V33" s="22"/>
      <c r="W33" s="20"/>
      <c r="X33" s="20"/>
      <c r="Y33" s="20">
        <v>3</v>
      </c>
      <c r="Z33" s="20"/>
      <c r="AA33" s="23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5" customHeight="1">
      <c r="A34" s="18" t="s">
        <v>32</v>
      </c>
      <c r="B34" s="19" t="s">
        <v>72</v>
      </c>
      <c r="C34" s="19" t="s">
        <v>27</v>
      </c>
      <c r="D34" s="17">
        <f t="shared" si="7"/>
        <v>30</v>
      </c>
      <c r="E34" s="20">
        <v>30</v>
      </c>
      <c r="F34" s="20"/>
      <c r="G34" s="20"/>
      <c r="H34" s="20"/>
      <c r="I34" s="21"/>
      <c r="J34" s="42">
        <v>30</v>
      </c>
      <c r="K34" s="110"/>
      <c r="L34" s="25"/>
      <c r="M34" s="14"/>
      <c r="N34" s="15"/>
      <c r="O34" s="110"/>
      <c r="P34" s="25"/>
      <c r="Q34" s="14"/>
      <c r="R34" s="15"/>
      <c r="S34" s="110"/>
      <c r="T34" s="25"/>
      <c r="U34" s="14"/>
      <c r="V34" s="22">
        <v>3</v>
      </c>
      <c r="W34" s="20"/>
      <c r="X34" s="20"/>
      <c r="Y34" s="20"/>
      <c r="Z34" s="20"/>
      <c r="AA34" s="23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6.5" customHeight="1">
      <c r="A35" s="18" t="s">
        <v>33</v>
      </c>
      <c r="B35" s="19" t="s">
        <v>73</v>
      </c>
      <c r="C35" s="19" t="s">
        <v>41</v>
      </c>
      <c r="D35" s="17">
        <f t="shared" si="7"/>
        <v>60</v>
      </c>
      <c r="E35" s="20">
        <v>30</v>
      </c>
      <c r="F35" s="20">
        <v>30</v>
      </c>
      <c r="G35" s="20"/>
      <c r="H35" s="20"/>
      <c r="I35" s="21"/>
      <c r="J35" s="42"/>
      <c r="K35" s="110"/>
      <c r="L35" s="25"/>
      <c r="M35" s="14"/>
      <c r="N35" s="15"/>
      <c r="O35" s="110"/>
      <c r="P35" s="25"/>
      <c r="Q35" s="14"/>
      <c r="R35" s="15"/>
      <c r="S35" s="110"/>
      <c r="T35" s="25">
        <v>30</v>
      </c>
      <c r="U35" s="14">
        <v>30</v>
      </c>
      <c r="V35" s="22"/>
      <c r="W35" s="20"/>
      <c r="X35" s="20"/>
      <c r="Y35" s="20"/>
      <c r="Z35" s="20"/>
      <c r="AA35" s="23">
        <v>7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5" customHeight="1">
      <c r="A36" s="18" t="s">
        <v>45</v>
      </c>
      <c r="B36" s="19" t="s">
        <v>74</v>
      </c>
      <c r="C36" s="19" t="s">
        <v>28</v>
      </c>
      <c r="D36" s="17">
        <f t="shared" si="7"/>
        <v>60</v>
      </c>
      <c r="E36" s="20">
        <v>30</v>
      </c>
      <c r="F36" s="20">
        <v>30</v>
      </c>
      <c r="G36" s="20"/>
      <c r="H36" s="20"/>
      <c r="I36" s="21"/>
      <c r="J36" s="42"/>
      <c r="K36" s="110"/>
      <c r="L36" s="25">
        <v>30</v>
      </c>
      <c r="M36" s="14">
        <v>30</v>
      </c>
      <c r="N36" s="15"/>
      <c r="O36" s="110"/>
      <c r="P36" s="25"/>
      <c r="Q36" s="14"/>
      <c r="R36" s="15"/>
      <c r="S36" s="110"/>
      <c r="T36" s="25"/>
      <c r="U36" s="14"/>
      <c r="V36" s="22"/>
      <c r="W36" s="20">
        <v>6</v>
      </c>
      <c r="X36" s="20"/>
      <c r="Y36" s="20"/>
      <c r="Z36" s="20"/>
      <c r="AA36" s="23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6.5" customHeight="1" thickBot="1">
      <c r="A37" s="77" t="s">
        <v>34</v>
      </c>
      <c r="B37" s="78" t="s">
        <v>75</v>
      </c>
      <c r="C37" s="78" t="s">
        <v>23</v>
      </c>
      <c r="D37" s="79">
        <f t="shared" si="7"/>
        <v>45</v>
      </c>
      <c r="E37" s="83">
        <v>30</v>
      </c>
      <c r="F37" s="83">
        <v>15</v>
      </c>
      <c r="G37" s="80"/>
      <c r="H37" s="83"/>
      <c r="I37" s="86"/>
      <c r="J37" s="42"/>
      <c r="K37" s="114"/>
      <c r="L37" s="87"/>
      <c r="M37" s="88"/>
      <c r="N37" s="82">
        <v>30</v>
      </c>
      <c r="O37" s="114">
        <v>15</v>
      </c>
      <c r="P37" s="87"/>
      <c r="Q37" s="88"/>
      <c r="R37" s="82"/>
      <c r="S37" s="114"/>
      <c r="T37" s="87"/>
      <c r="U37" s="88"/>
      <c r="V37" s="83"/>
      <c r="W37" s="83"/>
      <c r="X37" s="83">
        <v>5</v>
      </c>
      <c r="Y37" s="83"/>
      <c r="Z37" s="83"/>
      <c r="AA37" s="89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52.5" customHeight="1" thickBot="1" thickTop="1">
      <c r="A38" s="66" t="s">
        <v>38</v>
      </c>
      <c r="B38" s="66" t="s">
        <v>48</v>
      </c>
      <c r="C38" s="100"/>
      <c r="D38" s="92">
        <f aca="true" t="shared" si="8" ref="D38:U38">SUM(D39:D55)</f>
        <v>414</v>
      </c>
      <c r="E38" s="68">
        <f t="shared" si="8"/>
        <v>240</v>
      </c>
      <c r="F38" s="68">
        <f t="shared" si="8"/>
        <v>174</v>
      </c>
      <c r="G38" s="67">
        <f t="shared" si="8"/>
        <v>0</v>
      </c>
      <c r="H38" s="67">
        <f t="shared" si="8"/>
        <v>0</v>
      </c>
      <c r="I38" s="92">
        <f t="shared" si="8"/>
        <v>0</v>
      </c>
      <c r="J38" s="67">
        <f t="shared" si="8"/>
        <v>0</v>
      </c>
      <c r="K38" s="112">
        <f t="shared" si="8"/>
        <v>0</v>
      </c>
      <c r="L38" s="92">
        <f t="shared" si="8"/>
        <v>0</v>
      </c>
      <c r="M38" s="71">
        <f t="shared" si="8"/>
        <v>0</v>
      </c>
      <c r="N38" s="70">
        <f t="shared" si="8"/>
        <v>54</v>
      </c>
      <c r="O38" s="108">
        <f t="shared" si="8"/>
        <v>45</v>
      </c>
      <c r="P38" s="67">
        <f t="shared" si="8"/>
        <v>99</v>
      </c>
      <c r="Q38" s="71">
        <f t="shared" si="8"/>
        <v>54</v>
      </c>
      <c r="R38" s="70">
        <f t="shared" si="8"/>
        <v>69</v>
      </c>
      <c r="S38" s="108">
        <f t="shared" si="8"/>
        <v>57</v>
      </c>
      <c r="T38" s="67">
        <f t="shared" si="8"/>
        <v>18</v>
      </c>
      <c r="U38" s="71">
        <f t="shared" si="8"/>
        <v>18</v>
      </c>
      <c r="V38" s="119">
        <f aca="true" t="shared" si="9" ref="V38:AA38">SUM(V39:V56)</f>
        <v>0</v>
      </c>
      <c r="W38" s="120">
        <f t="shared" si="9"/>
        <v>0</v>
      </c>
      <c r="X38" s="120">
        <f t="shared" si="9"/>
        <v>12</v>
      </c>
      <c r="Y38" s="120">
        <f t="shared" si="9"/>
        <v>22</v>
      </c>
      <c r="Z38" s="120">
        <f t="shared" si="9"/>
        <v>24</v>
      </c>
      <c r="AA38" s="121">
        <f t="shared" si="9"/>
        <v>16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27" customHeight="1" thickTop="1">
      <c r="A39" s="44" t="s">
        <v>19</v>
      </c>
      <c r="B39" s="90" t="s">
        <v>80</v>
      </c>
      <c r="C39" s="93" t="s">
        <v>40</v>
      </c>
      <c r="D39" s="29">
        <f aca="true" t="shared" si="10" ref="D39:D55">SUM(E39:I39)</f>
        <v>18</v>
      </c>
      <c r="E39" s="33">
        <v>9</v>
      </c>
      <c r="F39" s="33">
        <v>9</v>
      </c>
      <c r="G39" s="33"/>
      <c r="H39" s="33"/>
      <c r="I39" s="34"/>
      <c r="J39" s="91"/>
      <c r="K39" s="109"/>
      <c r="L39" s="103"/>
      <c r="M39" s="35"/>
      <c r="N39" s="65"/>
      <c r="O39" s="109"/>
      <c r="P39" s="103"/>
      <c r="Q39" s="35"/>
      <c r="R39" s="65">
        <v>9</v>
      </c>
      <c r="S39" s="109">
        <v>9</v>
      </c>
      <c r="T39" s="103"/>
      <c r="U39" s="35"/>
      <c r="V39" s="36"/>
      <c r="W39" s="33"/>
      <c r="X39" s="33"/>
      <c r="Y39" s="33"/>
      <c r="Z39" s="33">
        <v>4</v>
      </c>
      <c r="AA39" s="37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6.5" customHeight="1">
      <c r="A40" s="44" t="s">
        <v>21</v>
      </c>
      <c r="B40" s="43" t="s">
        <v>81</v>
      </c>
      <c r="C40" s="94" t="s">
        <v>37</v>
      </c>
      <c r="D40" s="29">
        <f t="shared" si="10"/>
        <v>18</v>
      </c>
      <c r="E40" s="33">
        <v>9</v>
      </c>
      <c r="F40" s="33">
        <v>9</v>
      </c>
      <c r="G40" s="33"/>
      <c r="H40" s="33"/>
      <c r="I40" s="34"/>
      <c r="J40" s="41"/>
      <c r="K40" s="109"/>
      <c r="L40" s="25"/>
      <c r="M40" s="14"/>
      <c r="N40" s="15">
        <v>9</v>
      </c>
      <c r="O40" s="110">
        <v>9</v>
      </c>
      <c r="P40" s="25"/>
      <c r="Q40" s="14"/>
      <c r="R40" s="15"/>
      <c r="S40" s="110"/>
      <c r="T40" s="25"/>
      <c r="U40" s="14"/>
      <c r="V40" s="22"/>
      <c r="W40" s="20"/>
      <c r="X40" s="20">
        <v>2</v>
      </c>
      <c r="Y40" s="20"/>
      <c r="Z40" s="20"/>
      <c r="AA40" s="23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8" customHeight="1">
      <c r="A41" s="18" t="s">
        <v>29</v>
      </c>
      <c r="B41" s="19" t="s">
        <v>82</v>
      </c>
      <c r="C41" s="95" t="s">
        <v>40</v>
      </c>
      <c r="D41" s="17">
        <f t="shared" si="10"/>
        <v>27</v>
      </c>
      <c r="E41" s="20">
        <v>18</v>
      </c>
      <c r="F41" s="20">
        <v>9</v>
      </c>
      <c r="G41" s="20"/>
      <c r="H41" s="20"/>
      <c r="I41" s="21"/>
      <c r="J41" s="42"/>
      <c r="K41" s="110"/>
      <c r="L41" s="25"/>
      <c r="M41" s="14"/>
      <c r="N41" s="15"/>
      <c r="O41" s="110"/>
      <c r="P41" s="25"/>
      <c r="Q41" s="14"/>
      <c r="R41" s="15">
        <v>18</v>
      </c>
      <c r="S41" s="110">
        <v>9</v>
      </c>
      <c r="T41" s="25"/>
      <c r="U41" s="14"/>
      <c r="V41" s="22"/>
      <c r="W41" s="20"/>
      <c r="X41" s="20"/>
      <c r="Y41" s="20"/>
      <c r="Z41" s="20">
        <v>5</v>
      </c>
      <c r="AA41" s="23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5" customHeight="1">
      <c r="A42" s="18" t="s">
        <v>30</v>
      </c>
      <c r="B42" s="19" t="s">
        <v>83</v>
      </c>
      <c r="C42" s="94" t="s">
        <v>41</v>
      </c>
      <c r="D42" s="17">
        <f t="shared" si="10"/>
        <v>18</v>
      </c>
      <c r="E42" s="20">
        <v>18</v>
      </c>
      <c r="F42" s="20"/>
      <c r="G42" s="20"/>
      <c r="H42" s="20"/>
      <c r="I42" s="21"/>
      <c r="J42" s="42"/>
      <c r="K42" s="110"/>
      <c r="L42" s="25"/>
      <c r="M42" s="14"/>
      <c r="N42" s="15"/>
      <c r="O42" s="110"/>
      <c r="P42" s="25"/>
      <c r="Q42" s="14"/>
      <c r="R42" s="15"/>
      <c r="S42" s="110"/>
      <c r="T42" s="25">
        <v>18</v>
      </c>
      <c r="U42" s="14"/>
      <c r="V42" s="22"/>
      <c r="W42" s="20"/>
      <c r="X42" s="20"/>
      <c r="Y42" s="20"/>
      <c r="Z42" s="20"/>
      <c r="AA42" s="23">
        <v>6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6.5" customHeight="1">
      <c r="A43" s="18" t="s">
        <v>31</v>
      </c>
      <c r="B43" s="19" t="s">
        <v>84</v>
      </c>
      <c r="C43" s="95" t="s">
        <v>40</v>
      </c>
      <c r="D43" s="17">
        <f t="shared" si="10"/>
        <v>18</v>
      </c>
      <c r="E43" s="20">
        <v>18</v>
      </c>
      <c r="F43" s="20"/>
      <c r="G43" s="20"/>
      <c r="H43" s="20"/>
      <c r="I43" s="21"/>
      <c r="J43" s="42"/>
      <c r="K43" s="110"/>
      <c r="L43" s="25"/>
      <c r="M43" s="14"/>
      <c r="N43" s="15"/>
      <c r="O43" s="110"/>
      <c r="P43" s="25"/>
      <c r="Q43" s="14"/>
      <c r="R43" s="15">
        <v>18</v>
      </c>
      <c r="S43" s="110"/>
      <c r="T43" s="25"/>
      <c r="U43" s="14"/>
      <c r="V43" s="22"/>
      <c r="W43" s="20"/>
      <c r="X43" s="20"/>
      <c r="Y43" s="20"/>
      <c r="Z43" s="20">
        <v>4</v>
      </c>
      <c r="AA43" s="23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5.75" customHeight="1">
      <c r="A44" s="18" t="s">
        <v>32</v>
      </c>
      <c r="B44" s="19" t="s">
        <v>85</v>
      </c>
      <c r="C44" s="95" t="s">
        <v>24</v>
      </c>
      <c r="D44" s="17">
        <f t="shared" si="10"/>
        <v>27</v>
      </c>
      <c r="E44" s="20">
        <v>18</v>
      </c>
      <c r="F44" s="20">
        <v>9</v>
      </c>
      <c r="G44" s="20"/>
      <c r="H44" s="20"/>
      <c r="I44" s="21"/>
      <c r="J44" s="42"/>
      <c r="K44" s="110"/>
      <c r="L44" s="25"/>
      <c r="M44" s="14"/>
      <c r="N44" s="15"/>
      <c r="O44" s="110"/>
      <c r="P44" s="25">
        <v>18</v>
      </c>
      <c r="Q44" s="14">
        <v>9</v>
      </c>
      <c r="R44" s="15"/>
      <c r="S44" s="110"/>
      <c r="T44" s="25"/>
      <c r="U44" s="14"/>
      <c r="V44" s="22"/>
      <c r="W44" s="20"/>
      <c r="X44" s="20"/>
      <c r="Y44" s="20">
        <v>4</v>
      </c>
      <c r="Z44" s="20"/>
      <c r="AA44" s="23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6.5" customHeight="1">
      <c r="A45" s="18" t="s">
        <v>33</v>
      </c>
      <c r="B45" s="19" t="s">
        <v>86</v>
      </c>
      <c r="C45" s="95" t="s">
        <v>40</v>
      </c>
      <c r="D45" s="17">
        <f t="shared" si="10"/>
        <v>27</v>
      </c>
      <c r="E45" s="20">
        <v>18</v>
      </c>
      <c r="F45" s="20">
        <v>9</v>
      </c>
      <c r="G45" s="20"/>
      <c r="H45" s="20"/>
      <c r="I45" s="21"/>
      <c r="J45" s="42"/>
      <c r="K45" s="110"/>
      <c r="L45" s="25"/>
      <c r="M45" s="14"/>
      <c r="N45" s="15"/>
      <c r="O45" s="110"/>
      <c r="P45" s="25"/>
      <c r="Q45" s="14"/>
      <c r="R45" s="15">
        <v>18</v>
      </c>
      <c r="S45" s="110">
        <v>9</v>
      </c>
      <c r="T45" s="25"/>
      <c r="U45" s="14"/>
      <c r="V45" s="22"/>
      <c r="W45" s="20"/>
      <c r="X45" s="20"/>
      <c r="Y45" s="20"/>
      <c r="Z45" s="20">
        <v>4</v>
      </c>
      <c r="AA45" s="23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25.5" customHeight="1">
      <c r="A46" s="18" t="s">
        <v>79</v>
      </c>
      <c r="B46" s="19" t="s">
        <v>87</v>
      </c>
      <c r="C46" s="95" t="s">
        <v>24</v>
      </c>
      <c r="D46" s="17">
        <f t="shared" si="10"/>
        <v>27</v>
      </c>
      <c r="E46" s="20">
        <v>18</v>
      </c>
      <c r="F46" s="20">
        <v>9</v>
      </c>
      <c r="G46" s="20"/>
      <c r="H46" s="20"/>
      <c r="I46" s="21"/>
      <c r="J46" s="42"/>
      <c r="K46" s="110"/>
      <c r="L46" s="25"/>
      <c r="M46" s="14"/>
      <c r="N46" s="15"/>
      <c r="O46" s="110"/>
      <c r="P46" s="25">
        <v>18</v>
      </c>
      <c r="Q46" s="14">
        <v>9</v>
      </c>
      <c r="R46" s="15"/>
      <c r="S46" s="110"/>
      <c r="T46" s="25"/>
      <c r="U46" s="14"/>
      <c r="V46" s="22"/>
      <c r="W46" s="20"/>
      <c r="X46" s="20"/>
      <c r="Y46" s="20">
        <v>4</v>
      </c>
      <c r="Z46" s="20"/>
      <c r="AA46" s="23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17.25" customHeight="1">
      <c r="A47" s="18" t="s">
        <v>34</v>
      </c>
      <c r="B47" s="19" t="s">
        <v>88</v>
      </c>
      <c r="C47" s="96" t="s">
        <v>23</v>
      </c>
      <c r="D47" s="17">
        <f t="shared" si="10"/>
        <v>18</v>
      </c>
      <c r="E47" s="20">
        <v>9</v>
      </c>
      <c r="F47" s="20">
        <v>9</v>
      </c>
      <c r="G47" s="20"/>
      <c r="H47" s="20"/>
      <c r="I47" s="21"/>
      <c r="J47" s="42"/>
      <c r="K47" s="110"/>
      <c r="L47" s="25"/>
      <c r="M47" s="14"/>
      <c r="N47" s="15">
        <v>9</v>
      </c>
      <c r="O47" s="110">
        <v>9</v>
      </c>
      <c r="P47" s="25"/>
      <c r="Q47" s="14"/>
      <c r="R47" s="15"/>
      <c r="S47" s="110"/>
      <c r="T47" s="25"/>
      <c r="U47" s="14"/>
      <c r="V47" s="22"/>
      <c r="W47" s="20"/>
      <c r="X47" s="20">
        <v>3</v>
      </c>
      <c r="Y47" s="20"/>
      <c r="Z47" s="20"/>
      <c r="AA47" s="23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5.75" customHeight="1">
      <c r="A48" s="18" t="s">
        <v>35</v>
      </c>
      <c r="B48" s="19" t="s">
        <v>89</v>
      </c>
      <c r="C48" s="96" t="s">
        <v>24</v>
      </c>
      <c r="D48" s="17">
        <f t="shared" si="10"/>
        <v>36</v>
      </c>
      <c r="E48" s="20">
        <v>18</v>
      </c>
      <c r="F48" s="20">
        <v>18</v>
      </c>
      <c r="G48" s="20"/>
      <c r="H48" s="20"/>
      <c r="I48" s="21"/>
      <c r="J48" s="42"/>
      <c r="K48" s="110"/>
      <c r="L48" s="25"/>
      <c r="M48" s="14"/>
      <c r="N48" s="15"/>
      <c r="O48" s="110"/>
      <c r="P48" s="25">
        <v>18</v>
      </c>
      <c r="Q48" s="14">
        <v>18</v>
      </c>
      <c r="R48" s="15"/>
      <c r="S48" s="110"/>
      <c r="T48" s="25"/>
      <c r="U48" s="14"/>
      <c r="V48" s="22"/>
      <c r="W48" s="20"/>
      <c r="X48" s="20"/>
      <c r="Y48" s="20">
        <v>4</v>
      </c>
      <c r="Z48" s="20"/>
      <c r="AA48" s="23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6.5" customHeight="1">
      <c r="A49" s="31" t="s">
        <v>90</v>
      </c>
      <c r="B49" s="32" t="s">
        <v>97</v>
      </c>
      <c r="C49" s="96" t="s">
        <v>39</v>
      </c>
      <c r="D49" s="29">
        <f t="shared" si="10"/>
        <v>18</v>
      </c>
      <c r="E49" s="33">
        <v>9</v>
      </c>
      <c r="F49" s="33">
        <v>9</v>
      </c>
      <c r="G49" s="33"/>
      <c r="H49" s="33"/>
      <c r="I49" s="34"/>
      <c r="J49" s="45"/>
      <c r="K49" s="110"/>
      <c r="L49" s="103"/>
      <c r="M49" s="35"/>
      <c r="N49" s="65"/>
      <c r="O49" s="109"/>
      <c r="P49" s="103">
        <v>9</v>
      </c>
      <c r="Q49" s="35">
        <v>9</v>
      </c>
      <c r="R49" s="65"/>
      <c r="S49" s="109"/>
      <c r="T49" s="103"/>
      <c r="U49" s="35"/>
      <c r="V49" s="36"/>
      <c r="W49" s="33"/>
      <c r="X49" s="33"/>
      <c r="Y49" s="33">
        <v>3</v>
      </c>
      <c r="Z49" s="33"/>
      <c r="AA49" s="37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25.5" customHeight="1">
      <c r="A50" s="77" t="s">
        <v>91</v>
      </c>
      <c r="B50" s="32" t="s">
        <v>98</v>
      </c>
      <c r="C50" s="96" t="s">
        <v>20</v>
      </c>
      <c r="D50" s="29">
        <f t="shared" si="10"/>
        <v>18</v>
      </c>
      <c r="E50" s="33">
        <v>6</v>
      </c>
      <c r="F50" s="33">
        <v>12</v>
      </c>
      <c r="G50" s="33"/>
      <c r="H50" s="33"/>
      <c r="I50" s="34"/>
      <c r="J50" s="42"/>
      <c r="K50" s="109"/>
      <c r="L50" s="103"/>
      <c r="M50" s="35"/>
      <c r="N50" s="65"/>
      <c r="O50" s="109"/>
      <c r="P50" s="103"/>
      <c r="Q50" s="35"/>
      <c r="R50" s="65">
        <v>6</v>
      </c>
      <c r="S50" s="109">
        <v>12</v>
      </c>
      <c r="T50" s="103"/>
      <c r="U50" s="35"/>
      <c r="V50" s="36"/>
      <c r="W50" s="33"/>
      <c r="X50" s="33"/>
      <c r="Y50" s="33"/>
      <c r="Z50" s="33">
        <v>4</v>
      </c>
      <c r="AA50" s="37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16.5" customHeight="1">
      <c r="A51" s="77" t="s">
        <v>92</v>
      </c>
      <c r="B51" s="32" t="s">
        <v>118</v>
      </c>
      <c r="C51" s="96" t="s">
        <v>39</v>
      </c>
      <c r="D51" s="29">
        <f t="shared" si="10"/>
        <v>18</v>
      </c>
      <c r="E51" s="33">
        <v>18</v>
      </c>
      <c r="F51" s="33"/>
      <c r="G51" s="33"/>
      <c r="H51" s="33"/>
      <c r="I51" s="34"/>
      <c r="J51" s="42"/>
      <c r="K51" s="109"/>
      <c r="L51" s="103"/>
      <c r="M51" s="35"/>
      <c r="N51" s="65"/>
      <c r="O51" s="109"/>
      <c r="P51" s="103">
        <v>18</v>
      </c>
      <c r="Q51" s="35"/>
      <c r="R51" s="65"/>
      <c r="S51" s="109"/>
      <c r="T51" s="103"/>
      <c r="U51" s="35"/>
      <c r="V51" s="36"/>
      <c r="W51" s="33"/>
      <c r="X51" s="33"/>
      <c r="Y51" s="33">
        <v>4</v>
      </c>
      <c r="Z51" s="33"/>
      <c r="AA51" s="37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5.75" customHeight="1">
      <c r="A52" s="77" t="s">
        <v>93</v>
      </c>
      <c r="B52" s="32" t="s">
        <v>101</v>
      </c>
      <c r="C52" s="96" t="s">
        <v>37</v>
      </c>
      <c r="D52" s="29">
        <f t="shared" si="10"/>
        <v>18</v>
      </c>
      <c r="E52" s="33"/>
      <c r="F52" s="33">
        <v>18</v>
      </c>
      <c r="G52" s="33"/>
      <c r="H52" s="33"/>
      <c r="I52" s="34"/>
      <c r="J52" s="45"/>
      <c r="K52" s="109"/>
      <c r="L52" s="103"/>
      <c r="M52" s="35"/>
      <c r="N52" s="65"/>
      <c r="O52" s="109">
        <v>18</v>
      </c>
      <c r="P52" s="103"/>
      <c r="Q52" s="35"/>
      <c r="R52" s="65"/>
      <c r="S52" s="109"/>
      <c r="T52" s="103"/>
      <c r="U52" s="35"/>
      <c r="V52" s="36"/>
      <c r="W52" s="33"/>
      <c r="X52" s="33">
        <v>3</v>
      </c>
      <c r="Y52" s="33"/>
      <c r="Z52" s="33"/>
      <c r="AA52" s="37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7.25" customHeight="1">
      <c r="A53" s="77" t="s">
        <v>94</v>
      </c>
      <c r="B53" s="32" t="s">
        <v>102</v>
      </c>
      <c r="C53" s="96" t="s">
        <v>23</v>
      </c>
      <c r="D53" s="29">
        <f t="shared" si="10"/>
        <v>27</v>
      </c>
      <c r="E53" s="33">
        <v>18</v>
      </c>
      <c r="F53" s="33">
        <v>9</v>
      </c>
      <c r="G53" s="33"/>
      <c r="H53" s="33"/>
      <c r="I53" s="34"/>
      <c r="J53" s="42"/>
      <c r="K53" s="109"/>
      <c r="L53" s="103"/>
      <c r="M53" s="35"/>
      <c r="N53" s="65">
        <v>18</v>
      </c>
      <c r="O53" s="109">
        <v>9</v>
      </c>
      <c r="P53" s="103"/>
      <c r="Q53" s="35"/>
      <c r="R53" s="65"/>
      <c r="S53" s="109"/>
      <c r="T53" s="103"/>
      <c r="U53" s="35"/>
      <c r="V53" s="36"/>
      <c r="W53" s="33"/>
      <c r="X53" s="33">
        <v>3</v>
      </c>
      <c r="Y53" s="33"/>
      <c r="Z53" s="33"/>
      <c r="AA53" s="37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15" customHeight="1">
      <c r="A54" s="77" t="s">
        <v>95</v>
      </c>
      <c r="B54" s="32" t="s">
        <v>99</v>
      </c>
      <c r="C54" s="96" t="s">
        <v>105</v>
      </c>
      <c r="D54" s="29">
        <f t="shared" si="10"/>
        <v>45</v>
      </c>
      <c r="E54" s="33"/>
      <c r="F54" s="33">
        <v>45</v>
      </c>
      <c r="G54" s="33"/>
      <c r="H54" s="33"/>
      <c r="I54" s="34"/>
      <c r="J54" s="42"/>
      <c r="K54" s="109"/>
      <c r="L54" s="103"/>
      <c r="M54" s="35"/>
      <c r="N54" s="65"/>
      <c r="O54" s="109"/>
      <c r="P54" s="103"/>
      <c r="Q54" s="35">
        <v>9</v>
      </c>
      <c r="R54" s="65"/>
      <c r="S54" s="109">
        <v>18</v>
      </c>
      <c r="T54" s="103"/>
      <c r="U54" s="35">
        <v>18</v>
      </c>
      <c r="V54" s="36"/>
      <c r="W54" s="33"/>
      <c r="X54" s="33"/>
      <c r="Y54" s="33">
        <v>1</v>
      </c>
      <c r="Z54" s="33">
        <v>3</v>
      </c>
      <c r="AA54" s="37">
        <v>10</v>
      </c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16.5" customHeight="1">
      <c r="A55" s="77" t="s">
        <v>96</v>
      </c>
      <c r="B55" s="32" t="s">
        <v>100</v>
      </c>
      <c r="C55" s="98" t="s">
        <v>112</v>
      </c>
      <c r="D55" s="29">
        <f t="shared" si="10"/>
        <v>36</v>
      </c>
      <c r="E55" s="33">
        <v>36</v>
      </c>
      <c r="F55" s="33"/>
      <c r="G55" s="33"/>
      <c r="H55" s="33"/>
      <c r="I55" s="34"/>
      <c r="J55" s="42"/>
      <c r="K55" s="109"/>
      <c r="L55" s="103"/>
      <c r="M55" s="35"/>
      <c r="N55" s="65">
        <v>18</v>
      </c>
      <c r="O55" s="109"/>
      <c r="P55" s="103">
        <v>18</v>
      </c>
      <c r="Q55" s="35"/>
      <c r="R55" s="65"/>
      <c r="S55" s="109"/>
      <c r="T55" s="103"/>
      <c r="U55" s="35"/>
      <c r="V55" s="36"/>
      <c r="W55" s="33"/>
      <c r="X55" s="33">
        <v>1</v>
      </c>
      <c r="Y55" s="33">
        <v>1</v>
      </c>
      <c r="Z55" s="33"/>
      <c r="AA55" s="37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16.5" customHeight="1" thickBot="1">
      <c r="A56" s="128" t="s">
        <v>103</v>
      </c>
      <c r="B56" s="32" t="s">
        <v>104</v>
      </c>
      <c r="C56" s="97" t="s">
        <v>106</v>
      </c>
      <c r="D56" s="29"/>
      <c r="E56" s="26"/>
      <c r="F56" s="26"/>
      <c r="G56" s="33"/>
      <c r="H56" s="33"/>
      <c r="I56" s="34"/>
      <c r="J56" s="46"/>
      <c r="K56" s="115"/>
      <c r="L56" s="105"/>
      <c r="M56" s="104"/>
      <c r="N56" s="117"/>
      <c r="O56" s="118"/>
      <c r="P56" s="27"/>
      <c r="Q56" s="104"/>
      <c r="R56" s="117"/>
      <c r="S56" s="118"/>
      <c r="T56" s="27"/>
      <c r="U56" s="49"/>
      <c r="V56" s="36"/>
      <c r="W56" s="33"/>
      <c r="X56" s="33"/>
      <c r="Y56" s="33">
        <v>1</v>
      </c>
      <c r="Z56" s="33"/>
      <c r="AA56" s="37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17.25" customHeight="1" thickTop="1">
      <c r="A57" s="132"/>
      <c r="B57" s="72" t="s">
        <v>42</v>
      </c>
      <c r="C57" s="73"/>
      <c r="D57" s="50">
        <f aca="true" t="shared" si="11" ref="D57:U57">SUM(D13+D18+D28+D38)</f>
        <v>1446</v>
      </c>
      <c r="E57" s="122">
        <f t="shared" si="11"/>
        <v>708</v>
      </c>
      <c r="F57" s="123">
        <f t="shared" si="11"/>
        <v>738</v>
      </c>
      <c r="G57" s="51">
        <f t="shared" si="11"/>
        <v>0</v>
      </c>
      <c r="H57" s="51">
        <f t="shared" si="11"/>
        <v>0</v>
      </c>
      <c r="I57" s="52">
        <f t="shared" si="11"/>
        <v>0</v>
      </c>
      <c r="J57" s="50">
        <f t="shared" si="11"/>
        <v>180</v>
      </c>
      <c r="K57" s="116">
        <f t="shared" si="11"/>
        <v>144</v>
      </c>
      <c r="L57" s="50">
        <f t="shared" si="11"/>
        <v>144</v>
      </c>
      <c r="M57" s="124">
        <f t="shared" si="11"/>
        <v>153</v>
      </c>
      <c r="N57" s="125">
        <f t="shared" si="11"/>
        <v>123</v>
      </c>
      <c r="O57" s="126">
        <f t="shared" si="11"/>
        <v>135</v>
      </c>
      <c r="P57" s="127">
        <f t="shared" si="11"/>
        <v>99</v>
      </c>
      <c r="Q57" s="124">
        <f t="shared" si="11"/>
        <v>138</v>
      </c>
      <c r="R57" s="125">
        <f t="shared" si="11"/>
        <v>84</v>
      </c>
      <c r="S57" s="126">
        <f t="shared" si="11"/>
        <v>90</v>
      </c>
      <c r="T57" s="127">
        <f t="shared" si="11"/>
        <v>78</v>
      </c>
      <c r="U57" s="124">
        <f t="shared" si="11"/>
        <v>78</v>
      </c>
      <c r="V57" s="50">
        <f aca="true" t="shared" si="12" ref="V57:AA57">SUM(V13+V18+V28+V38)</f>
        <v>30</v>
      </c>
      <c r="W57" s="51">
        <f t="shared" si="12"/>
        <v>30</v>
      </c>
      <c r="X57" s="51">
        <f t="shared" si="12"/>
        <v>30</v>
      </c>
      <c r="Y57" s="51">
        <f t="shared" si="12"/>
        <v>30</v>
      </c>
      <c r="Z57" s="51">
        <f t="shared" si="12"/>
        <v>30</v>
      </c>
      <c r="AA57" s="53">
        <f t="shared" si="12"/>
        <v>30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3.5" thickBot="1">
      <c r="A58" s="134"/>
      <c r="B58" s="74"/>
      <c r="C58" s="101"/>
      <c r="D58" s="75"/>
      <c r="E58" s="75"/>
      <c r="F58" s="75"/>
      <c r="G58" s="75"/>
      <c r="H58" s="75"/>
      <c r="I58" s="76"/>
      <c r="J58" s="141">
        <f>J57+K57</f>
        <v>324</v>
      </c>
      <c r="K58" s="142"/>
      <c r="L58" s="143">
        <f>SUM(L57+M57)</f>
        <v>297</v>
      </c>
      <c r="M58" s="144"/>
      <c r="N58" s="141">
        <f>N57+O57</f>
        <v>258</v>
      </c>
      <c r="O58" s="142"/>
      <c r="P58" s="143">
        <f>P57+Q57</f>
        <v>237</v>
      </c>
      <c r="Q58" s="144"/>
      <c r="R58" s="141">
        <f>R57+S57</f>
        <v>174</v>
      </c>
      <c r="S58" s="142"/>
      <c r="T58" s="143">
        <f>T57+U57</f>
        <v>156</v>
      </c>
      <c r="U58" s="144"/>
      <c r="V58" s="141">
        <f>SUM(V57+W57)</f>
        <v>60</v>
      </c>
      <c r="W58" s="153"/>
      <c r="X58" s="151">
        <f>SUM(X57+Y57)</f>
        <v>60</v>
      </c>
      <c r="Y58" s="153"/>
      <c r="Z58" s="151">
        <f>SUM(Z57+AA57)</f>
        <v>60</v>
      </c>
      <c r="AA58" s="144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13.5" thickTop="1">
      <c r="A59" s="38"/>
      <c r="B59" s="39"/>
      <c r="C59" s="38"/>
      <c r="D59" s="3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30.75" customHeight="1">
      <c r="A60" s="145" t="s">
        <v>78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12.75">
      <c r="A61" s="13"/>
      <c r="B61" s="13" t="s">
        <v>43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12.75">
      <c r="A62" s="13"/>
      <c r="B62" s="13" t="s">
        <v>44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12.75">
      <c r="A63" s="13"/>
      <c r="B63" s="13" t="s">
        <v>77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4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</sheetData>
  <sheetProtection/>
  <mergeCells count="32">
    <mergeCell ref="A7:A11"/>
    <mergeCell ref="J9:M9"/>
    <mergeCell ref="N9:Q9"/>
    <mergeCell ref="R9:U9"/>
    <mergeCell ref="J10:K10"/>
    <mergeCell ref="L10:M10"/>
    <mergeCell ref="N10:O10"/>
    <mergeCell ref="B7:B11"/>
    <mergeCell ref="J7:U8"/>
    <mergeCell ref="D9:D11"/>
    <mergeCell ref="C7:C11"/>
    <mergeCell ref="I9:I11"/>
    <mergeCell ref="X58:Y58"/>
    <mergeCell ref="V7:AA11"/>
    <mergeCell ref="F9:F11"/>
    <mergeCell ref="G9:G11"/>
    <mergeCell ref="T10:U10"/>
    <mergeCell ref="D7:I8"/>
    <mergeCell ref="P10:Q10"/>
    <mergeCell ref="R10:S10"/>
    <mergeCell ref="A57:A58"/>
    <mergeCell ref="A60:AA60"/>
    <mergeCell ref="P58:Q58"/>
    <mergeCell ref="R58:S58"/>
    <mergeCell ref="T58:U58"/>
    <mergeCell ref="J58:K58"/>
    <mergeCell ref="L58:M58"/>
    <mergeCell ref="N58:O58"/>
    <mergeCell ref="Z58:AA58"/>
    <mergeCell ref="V58:W58"/>
    <mergeCell ref="E9:E11"/>
    <mergeCell ref="H9:H1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4"/>
  <sheetViews>
    <sheetView zoomScale="125" zoomScaleNormal="125" zoomScalePageLayoutView="0" workbookViewId="0" topLeftCell="A40">
      <selection activeCell="C52" sqref="C52"/>
    </sheetView>
  </sheetViews>
  <sheetFormatPr defaultColWidth="9.00390625" defaultRowHeight="12.75"/>
  <cols>
    <col min="1" max="1" width="3.125" style="0" customWidth="1"/>
    <col min="2" max="2" width="23.00390625" style="0" customWidth="1"/>
    <col min="3" max="3" width="8.00390625" style="0" customWidth="1"/>
    <col min="4" max="4" width="5.00390625" style="0" customWidth="1"/>
    <col min="5" max="5" width="3.375" style="0" customWidth="1"/>
    <col min="6" max="6" width="4.375" style="0" customWidth="1"/>
    <col min="7" max="7" width="4.00390625" style="0" customWidth="1"/>
    <col min="8" max="8" width="3.625" style="0" customWidth="1"/>
    <col min="9" max="9" width="4.375" style="0" customWidth="1"/>
    <col min="10" max="10" width="3.25390625" style="0" customWidth="1"/>
    <col min="11" max="11" width="4.375" style="0" customWidth="1"/>
    <col min="12" max="12" width="3.75390625" style="0" customWidth="1"/>
    <col min="13" max="13" width="4.625" style="0" customWidth="1"/>
    <col min="14" max="14" width="3.375" style="0" customWidth="1"/>
    <col min="15" max="15" width="4.75390625" style="0" customWidth="1"/>
    <col min="16" max="16" width="3.75390625" style="10" customWidth="1"/>
    <col min="17" max="17" width="4.875" style="10" customWidth="1"/>
    <col min="18" max="18" width="3.75390625" style="10" customWidth="1"/>
    <col min="19" max="19" width="4.375" style="10" customWidth="1"/>
    <col min="20" max="20" width="3.75390625" style="10" customWidth="1"/>
    <col min="21" max="21" width="4.625" style="10" customWidth="1"/>
    <col min="22" max="22" width="2.625" style="0" customWidth="1"/>
    <col min="23" max="23" width="3.00390625" style="0" customWidth="1"/>
    <col min="24" max="24" width="2.75390625" style="0" customWidth="1"/>
    <col min="25" max="26" width="3.00390625" style="0" customWidth="1"/>
    <col min="27" max="27" width="2.75390625" style="0" customWidth="1"/>
  </cols>
  <sheetData>
    <row r="1" spans="3:15" ht="12.75">
      <c r="C1" s="10"/>
      <c r="H1" s="11" t="s">
        <v>109</v>
      </c>
      <c r="I1" s="10"/>
      <c r="J1" s="10"/>
      <c r="K1" s="10"/>
      <c r="L1" s="10"/>
      <c r="M1" s="10"/>
      <c r="N1" s="10"/>
      <c r="O1" s="10"/>
    </row>
    <row r="2" spans="1:25" ht="12" customHeight="1">
      <c r="A2" s="1"/>
      <c r="C2" s="3"/>
      <c r="D2" s="4"/>
      <c r="E2" s="3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2"/>
      <c r="T2" s="4"/>
      <c r="U2" s="2" t="s">
        <v>113</v>
      </c>
      <c r="V2" s="6"/>
      <c r="W2" s="6"/>
      <c r="X2" s="6"/>
      <c r="Y2" s="3"/>
    </row>
    <row r="3" spans="1:27" ht="15">
      <c r="A3" s="5"/>
      <c r="B3" s="7" t="s">
        <v>47</v>
      </c>
      <c r="C3" s="1"/>
      <c r="D3" s="8"/>
      <c r="F3" s="1"/>
      <c r="G3" s="1"/>
      <c r="L3" s="9" t="s">
        <v>52</v>
      </c>
      <c r="M3" s="1"/>
      <c r="N3" s="1"/>
      <c r="O3" s="4"/>
      <c r="P3" s="4"/>
      <c r="Q3" s="4"/>
      <c r="R3" s="4"/>
      <c r="S3" s="4"/>
      <c r="T3" s="4"/>
      <c r="U3" s="4"/>
      <c r="V3" s="3"/>
      <c r="W3" s="3"/>
      <c r="X3" s="6"/>
      <c r="Y3" s="6"/>
      <c r="Z3" s="6"/>
      <c r="AA3" s="3"/>
    </row>
    <row r="4" spans="1:27" ht="11.25" customHeight="1">
      <c r="A4" s="5"/>
      <c r="B4" s="9" t="s">
        <v>0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3"/>
      <c r="W4" s="3"/>
      <c r="X4" s="6"/>
      <c r="Y4" s="6"/>
      <c r="Z4" s="6"/>
      <c r="AA4" s="3"/>
    </row>
    <row r="5" spans="1:27" ht="13.5" customHeight="1">
      <c r="A5" s="5"/>
      <c r="B5" s="9" t="s">
        <v>110</v>
      </c>
      <c r="C5" s="3"/>
      <c r="N5" s="7"/>
      <c r="O5" s="4"/>
      <c r="Q5" s="3"/>
      <c r="R5" s="3"/>
      <c r="S5" s="3"/>
      <c r="T5" s="3"/>
      <c r="U5" s="3"/>
      <c r="V5" s="4"/>
      <c r="W5" s="4"/>
      <c r="X5" s="4"/>
      <c r="Y5" s="4"/>
      <c r="Z5" s="6"/>
      <c r="AA5" s="3"/>
    </row>
    <row r="6" spans="1:27" ht="7.5" customHeight="1" thickBot="1">
      <c r="A6" s="1"/>
      <c r="B6" s="2"/>
      <c r="C6" s="3"/>
      <c r="D6" s="4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6"/>
      <c r="Y6" s="6"/>
      <c r="Z6" s="6"/>
      <c r="AA6" s="3"/>
    </row>
    <row r="7" spans="1:52" ht="10.5" customHeight="1" thickTop="1">
      <c r="A7" s="132" t="s">
        <v>1</v>
      </c>
      <c r="B7" s="132" t="s">
        <v>2</v>
      </c>
      <c r="C7" s="161" t="s">
        <v>3</v>
      </c>
      <c r="D7" s="154" t="s">
        <v>4</v>
      </c>
      <c r="E7" s="155"/>
      <c r="F7" s="155"/>
      <c r="G7" s="155"/>
      <c r="H7" s="155"/>
      <c r="I7" s="156"/>
      <c r="J7" s="158" t="s">
        <v>5</v>
      </c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9"/>
      <c r="V7" s="135" t="s">
        <v>6</v>
      </c>
      <c r="W7" s="136"/>
      <c r="X7" s="136"/>
      <c r="Y7" s="136"/>
      <c r="Z7" s="136"/>
      <c r="AA7" s="137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52" ht="10.5" customHeight="1">
      <c r="A8" s="133"/>
      <c r="B8" s="133"/>
      <c r="C8" s="162"/>
      <c r="D8" s="146"/>
      <c r="E8" s="147"/>
      <c r="F8" s="147"/>
      <c r="G8" s="147"/>
      <c r="H8" s="147"/>
      <c r="I8" s="157"/>
      <c r="J8" s="149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38"/>
      <c r="W8" s="139"/>
      <c r="X8" s="139"/>
      <c r="Y8" s="139"/>
      <c r="Z8" s="139"/>
      <c r="AA8" s="140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</row>
    <row r="9" spans="1:52" ht="12.75" customHeight="1">
      <c r="A9" s="133"/>
      <c r="B9" s="133"/>
      <c r="C9" s="162"/>
      <c r="D9" s="129" t="s">
        <v>7</v>
      </c>
      <c r="E9" s="131" t="s">
        <v>8</v>
      </c>
      <c r="F9" s="131" t="s">
        <v>9</v>
      </c>
      <c r="G9" s="152" t="s">
        <v>108</v>
      </c>
      <c r="H9" s="164" t="s">
        <v>10</v>
      </c>
      <c r="I9" s="166" t="s">
        <v>46</v>
      </c>
      <c r="J9" s="149" t="s">
        <v>116</v>
      </c>
      <c r="K9" s="147"/>
      <c r="L9" s="147"/>
      <c r="M9" s="148"/>
      <c r="N9" s="149" t="s">
        <v>114</v>
      </c>
      <c r="O9" s="147"/>
      <c r="P9" s="147"/>
      <c r="Q9" s="148"/>
      <c r="R9" s="146" t="s">
        <v>115</v>
      </c>
      <c r="S9" s="147"/>
      <c r="T9" s="147"/>
      <c r="U9" s="148"/>
      <c r="V9" s="138"/>
      <c r="W9" s="139"/>
      <c r="X9" s="139"/>
      <c r="Y9" s="139"/>
      <c r="Z9" s="139"/>
      <c r="AA9" s="140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52" ht="12.75">
      <c r="A10" s="133"/>
      <c r="B10" s="133"/>
      <c r="C10" s="162"/>
      <c r="D10" s="129"/>
      <c r="E10" s="131"/>
      <c r="F10" s="131"/>
      <c r="G10" s="160"/>
      <c r="H10" s="165"/>
      <c r="I10" s="166"/>
      <c r="J10" s="149" t="s">
        <v>11</v>
      </c>
      <c r="K10" s="150"/>
      <c r="L10" s="146" t="s">
        <v>12</v>
      </c>
      <c r="M10" s="148"/>
      <c r="N10" s="149" t="s">
        <v>13</v>
      </c>
      <c r="O10" s="150"/>
      <c r="P10" s="146" t="s">
        <v>14</v>
      </c>
      <c r="Q10" s="148"/>
      <c r="R10" s="149" t="s">
        <v>15</v>
      </c>
      <c r="S10" s="150"/>
      <c r="T10" s="146" t="s">
        <v>16</v>
      </c>
      <c r="U10" s="148"/>
      <c r="V10" s="138"/>
      <c r="W10" s="139"/>
      <c r="X10" s="139"/>
      <c r="Y10" s="139"/>
      <c r="Z10" s="139"/>
      <c r="AA10" s="140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ht="30.75" customHeight="1" thickBot="1">
      <c r="A11" s="134"/>
      <c r="B11" s="133"/>
      <c r="C11" s="163"/>
      <c r="D11" s="130"/>
      <c r="E11" s="152"/>
      <c r="F11" s="152"/>
      <c r="G11" s="160"/>
      <c r="H11" s="165"/>
      <c r="I11" s="167"/>
      <c r="J11" s="54" t="s">
        <v>17</v>
      </c>
      <c r="K11" s="106" t="s">
        <v>107</v>
      </c>
      <c r="L11" s="102" t="s">
        <v>17</v>
      </c>
      <c r="M11" s="55" t="s">
        <v>107</v>
      </c>
      <c r="N11" s="54" t="s">
        <v>17</v>
      </c>
      <c r="O11" s="106" t="s">
        <v>107</v>
      </c>
      <c r="P11" s="102" t="s">
        <v>17</v>
      </c>
      <c r="Q11" s="55" t="s">
        <v>107</v>
      </c>
      <c r="R11" s="54" t="s">
        <v>17</v>
      </c>
      <c r="S11" s="106" t="s">
        <v>107</v>
      </c>
      <c r="T11" s="102" t="s">
        <v>17</v>
      </c>
      <c r="U11" s="55" t="s">
        <v>107</v>
      </c>
      <c r="V11" s="138"/>
      <c r="W11" s="139"/>
      <c r="X11" s="139"/>
      <c r="Y11" s="139"/>
      <c r="Z11" s="139"/>
      <c r="AA11" s="140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ht="14.25" thickBot="1" thickTop="1">
      <c r="A12" s="56">
        <v>1</v>
      </c>
      <c r="B12" s="56">
        <v>2</v>
      </c>
      <c r="C12" s="56">
        <v>3</v>
      </c>
      <c r="D12" s="57">
        <v>4</v>
      </c>
      <c r="E12" s="58">
        <v>5</v>
      </c>
      <c r="F12" s="58">
        <v>6</v>
      </c>
      <c r="G12" s="58"/>
      <c r="H12" s="58">
        <v>8</v>
      </c>
      <c r="I12" s="59">
        <v>9</v>
      </c>
      <c r="J12" s="60">
        <v>10</v>
      </c>
      <c r="K12" s="107">
        <v>11</v>
      </c>
      <c r="L12" s="57">
        <v>12</v>
      </c>
      <c r="M12" s="61">
        <v>13</v>
      </c>
      <c r="N12" s="60">
        <v>14</v>
      </c>
      <c r="O12" s="107">
        <v>15</v>
      </c>
      <c r="P12" s="57">
        <v>16</v>
      </c>
      <c r="Q12" s="61">
        <v>17</v>
      </c>
      <c r="R12" s="60">
        <v>18</v>
      </c>
      <c r="S12" s="107">
        <v>19</v>
      </c>
      <c r="T12" s="57">
        <v>20</v>
      </c>
      <c r="U12" s="61">
        <v>21</v>
      </c>
      <c r="V12" s="62">
        <v>1</v>
      </c>
      <c r="W12" s="58">
        <v>2</v>
      </c>
      <c r="X12" s="58">
        <v>3</v>
      </c>
      <c r="Y12" s="58">
        <v>4</v>
      </c>
      <c r="Z12" s="58">
        <v>5</v>
      </c>
      <c r="AA12" s="63">
        <v>6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42" customHeight="1" thickBot="1" thickTop="1">
      <c r="A13" s="66" t="s">
        <v>18</v>
      </c>
      <c r="B13" s="66" t="s">
        <v>51</v>
      </c>
      <c r="C13" s="99"/>
      <c r="D13" s="67">
        <f aca="true" t="shared" si="0" ref="D13:I13">SUM(D14:D18)</f>
        <v>570</v>
      </c>
      <c r="E13" s="68">
        <f t="shared" si="0"/>
        <v>60</v>
      </c>
      <c r="F13" s="68">
        <f t="shared" si="0"/>
        <v>510</v>
      </c>
      <c r="G13" s="68">
        <f t="shared" si="0"/>
        <v>0</v>
      </c>
      <c r="H13" s="68">
        <f t="shared" si="0"/>
        <v>0</v>
      </c>
      <c r="I13" s="69">
        <f t="shared" si="0"/>
        <v>0</v>
      </c>
      <c r="J13" s="70">
        <f aca="true" t="shared" si="1" ref="J13:AA13">SUM(J14:J18)</f>
        <v>30</v>
      </c>
      <c r="K13" s="108">
        <f t="shared" si="1"/>
        <v>150</v>
      </c>
      <c r="L13" s="67">
        <f t="shared" si="1"/>
        <v>30</v>
      </c>
      <c r="M13" s="71">
        <f t="shared" si="1"/>
        <v>120</v>
      </c>
      <c r="N13" s="70">
        <f t="shared" si="1"/>
        <v>0</v>
      </c>
      <c r="O13" s="108">
        <f t="shared" si="1"/>
        <v>90</v>
      </c>
      <c r="P13" s="67">
        <f t="shared" si="1"/>
        <v>0</v>
      </c>
      <c r="Q13" s="71">
        <f t="shared" si="1"/>
        <v>120</v>
      </c>
      <c r="R13" s="70">
        <f t="shared" si="1"/>
        <v>0</v>
      </c>
      <c r="S13" s="108">
        <f t="shared" si="1"/>
        <v>30</v>
      </c>
      <c r="T13" s="67">
        <f t="shared" si="1"/>
        <v>0</v>
      </c>
      <c r="U13" s="71">
        <f t="shared" si="1"/>
        <v>0</v>
      </c>
      <c r="V13" s="67">
        <f t="shared" si="1"/>
        <v>7</v>
      </c>
      <c r="W13" s="68">
        <f t="shared" si="1"/>
        <v>7</v>
      </c>
      <c r="X13" s="68">
        <f t="shared" si="1"/>
        <v>5</v>
      </c>
      <c r="Y13" s="68">
        <f t="shared" si="1"/>
        <v>5</v>
      </c>
      <c r="Z13" s="68">
        <f t="shared" si="1"/>
        <v>4</v>
      </c>
      <c r="AA13" s="71">
        <f t="shared" si="1"/>
        <v>0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2" ht="18" customHeight="1" thickTop="1">
      <c r="A14" s="64" t="s">
        <v>19</v>
      </c>
      <c r="B14" s="32" t="s">
        <v>53</v>
      </c>
      <c r="C14" s="32" t="s">
        <v>58</v>
      </c>
      <c r="D14" s="29">
        <f>E14+F14+G14+H14+I14</f>
        <v>120</v>
      </c>
      <c r="E14" s="33"/>
      <c r="F14" s="33">
        <v>120</v>
      </c>
      <c r="G14" s="33"/>
      <c r="H14" s="33"/>
      <c r="I14" s="34"/>
      <c r="J14" s="65"/>
      <c r="K14" s="109">
        <v>30</v>
      </c>
      <c r="L14" s="103"/>
      <c r="M14" s="35">
        <v>30</v>
      </c>
      <c r="N14" s="65"/>
      <c r="O14" s="109">
        <v>30</v>
      </c>
      <c r="P14" s="103"/>
      <c r="Q14" s="35">
        <v>30</v>
      </c>
      <c r="R14" s="65"/>
      <c r="S14" s="109"/>
      <c r="T14" s="103"/>
      <c r="U14" s="35"/>
      <c r="V14" s="36">
        <v>1</v>
      </c>
      <c r="W14" s="33">
        <v>1</v>
      </c>
      <c r="X14" s="33">
        <v>1</v>
      </c>
      <c r="Y14" s="33">
        <v>1</v>
      </c>
      <c r="Z14" s="33"/>
      <c r="AA14" s="37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52" ht="16.5" customHeight="1">
      <c r="A15" s="18" t="s">
        <v>21</v>
      </c>
      <c r="B15" s="19" t="s">
        <v>54</v>
      </c>
      <c r="C15" s="19" t="s">
        <v>40</v>
      </c>
      <c r="D15" s="17">
        <f>SUM(E15:I15)</f>
        <v>360</v>
      </c>
      <c r="E15" s="20"/>
      <c r="F15" s="20">
        <v>360</v>
      </c>
      <c r="G15" s="20"/>
      <c r="H15" s="20"/>
      <c r="I15" s="23"/>
      <c r="J15" s="41"/>
      <c r="K15" s="110">
        <v>90</v>
      </c>
      <c r="L15" s="25"/>
      <c r="M15" s="14">
        <v>90</v>
      </c>
      <c r="N15" s="15"/>
      <c r="O15" s="110">
        <v>60</v>
      </c>
      <c r="P15" s="25"/>
      <c r="Q15" s="14">
        <v>90</v>
      </c>
      <c r="R15" s="15"/>
      <c r="S15" s="110">
        <v>30</v>
      </c>
      <c r="T15" s="25"/>
      <c r="U15" s="14"/>
      <c r="V15" s="22">
        <v>1</v>
      </c>
      <c r="W15" s="20">
        <v>2</v>
      </c>
      <c r="X15" s="20">
        <v>4</v>
      </c>
      <c r="Y15" s="20">
        <v>4</v>
      </c>
      <c r="Z15" s="20">
        <v>4</v>
      </c>
      <c r="AA15" s="23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4.25" customHeight="1">
      <c r="A16" s="18" t="s">
        <v>29</v>
      </c>
      <c r="B16" s="19" t="s">
        <v>55</v>
      </c>
      <c r="C16" s="19" t="s">
        <v>22</v>
      </c>
      <c r="D16" s="17">
        <f>SUM(E16:I16)</f>
        <v>30</v>
      </c>
      <c r="E16" s="20"/>
      <c r="F16" s="20">
        <v>30</v>
      </c>
      <c r="G16" s="20"/>
      <c r="H16" s="20"/>
      <c r="I16" s="23"/>
      <c r="J16" s="47"/>
      <c r="K16" s="110">
        <v>30</v>
      </c>
      <c r="L16" s="25"/>
      <c r="M16" s="14"/>
      <c r="N16" s="15"/>
      <c r="O16" s="110"/>
      <c r="P16" s="25"/>
      <c r="Q16" s="14"/>
      <c r="R16" s="15"/>
      <c r="S16" s="110"/>
      <c r="T16" s="25"/>
      <c r="U16" s="14"/>
      <c r="V16" s="22">
        <v>2</v>
      </c>
      <c r="W16" s="20"/>
      <c r="X16" s="20"/>
      <c r="Y16" s="20"/>
      <c r="Z16" s="20"/>
      <c r="AA16" s="23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5.75" customHeight="1">
      <c r="A17" s="18" t="s">
        <v>30</v>
      </c>
      <c r="B17" s="19" t="s">
        <v>56</v>
      </c>
      <c r="C17" s="19" t="s">
        <v>25</v>
      </c>
      <c r="D17" s="17">
        <f>SUM(E17:I17)</f>
        <v>30</v>
      </c>
      <c r="E17" s="20">
        <v>30</v>
      </c>
      <c r="F17" s="20"/>
      <c r="G17" s="20"/>
      <c r="H17" s="20"/>
      <c r="I17" s="23"/>
      <c r="J17" s="48"/>
      <c r="K17" s="110"/>
      <c r="L17" s="25">
        <v>30</v>
      </c>
      <c r="M17" s="14"/>
      <c r="N17" s="15"/>
      <c r="O17" s="110"/>
      <c r="P17" s="25"/>
      <c r="Q17" s="14"/>
      <c r="R17" s="15"/>
      <c r="S17" s="110"/>
      <c r="T17" s="25"/>
      <c r="U17" s="14"/>
      <c r="V17" s="22"/>
      <c r="W17" s="20">
        <v>4</v>
      </c>
      <c r="X17" s="20"/>
      <c r="Y17" s="20"/>
      <c r="Z17" s="20"/>
      <c r="AA17" s="23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17.25" customHeight="1" thickBot="1">
      <c r="A18" s="77" t="s">
        <v>31</v>
      </c>
      <c r="B18" s="78" t="s">
        <v>57</v>
      </c>
      <c r="C18" s="78" t="s">
        <v>22</v>
      </c>
      <c r="D18" s="79">
        <f>SUM(E18:I18)</f>
        <v>30</v>
      </c>
      <c r="E18" s="80">
        <v>30</v>
      </c>
      <c r="F18" s="80"/>
      <c r="G18" s="80"/>
      <c r="H18" s="80"/>
      <c r="I18" s="81"/>
      <c r="J18" s="82">
        <v>30</v>
      </c>
      <c r="K18" s="111"/>
      <c r="L18" s="87"/>
      <c r="M18" s="49"/>
      <c r="N18" s="82"/>
      <c r="O18" s="111"/>
      <c r="P18" s="87"/>
      <c r="Q18" s="49"/>
      <c r="R18" s="82"/>
      <c r="S18" s="111"/>
      <c r="T18" s="87"/>
      <c r="U18" s="49"/>
      <c r="V18" s="83">
        <v>3</v>
      </c>
      <c r="W18" s="80"/>
      <c r="X18" s="80"/>
      <c r="Y18" s="80"/>
      <c r="Z18" s="80"/>
      <c r="AA18" s="84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 ht="50.25" customHeight="1" thickBot="1" thickTop="1">
      <c r="A19" s="66" t="s">
        <v>26</v>
      </c>
      <c r="B19" s="66" t="s">
        <v>50</v>
      </c>
      <c r="C19" s="99"/>
      <c r="D19" s="67">
        <f aca="true" t="shared" si="2" ref="D19:AA19">SUM(D20:D28)</f>
        <v>375</v>
      </c>
      <c r="E19" s="67">
        <f t="shared" si="2"/>
        <v>225</v>
      </c>
      <c r="F19" s="67">
        <f t="shared" si="2"/>
        <v>150</v>
      </c>
      <c r="G19" s="67">
        <f t="shared" si="2"/>
        <v>0</v>
      </c>
      <c r="H19" s="67">
        <f t="shared" si="2"/>
        <v>0</v>
      </c>
      <c r="I19" s="67">
        <f t="shared" si="2"/>
        <v>0</v>
      </c>
      <c r="J19" s="67">
        <f t="shared" si="2"/>
        <v>120</v>
      </c>
      <c r="K19" s="112">
        <f t="shared" si="2"/>
        <v>60</v>
      </c>
      <c r="L19" s="67">
        <f t="shared" si="2"/>
        <v>90</v>
      </c>
      <c r="M19" s="85">
        <f t="shared" si="2"/>
        <v>75</v>
      </c>
      <c r="N19" s="70">
        <f t="shared" si="2"/>
        <v>15</v>
      </c>
      <c r="O19" s="112">
        <f t="shared" si="2"/>
        <v>15</v>
      </c>
      <c r="P19" s="67">
        <f t="shared" si="2"/>
        <v>0</v>
      </c>
      <c r="Q19" s="85">
        <f t="shared" si="2"/>
        <v>0</v>
      </c>
      <c r="R19" s="70">
        <f t="shared" si="2"/>
        <v>0</v>
      </c>
      <c r="S19" s="112">
        <f t="shared" si="2"/>
        <v>0</v>
      </c>
      <c r="T19" s="67">
        <f t="shared" si="2"/>
        <v>0</v>
      </c>
      <c r="U19" s="85">
        <f t="shared" si="2"/>
        <v>0</v>
      </c>
      <c r="V19" s="67">
        <f t="shared" si="2"/>
        <v>20</v>
      </c>
      <c r="W19" s="67">
        <f t="shared" si="2"/>
        <v>17</v>
      </c>
      <c r="X19" s="67">
        <f t="shared" si="2"/>
        <v>3</v>
      </c>
      <c r="Y19" s="67">
        <f t="shared" si="2"/>
        <v>0</v>
      </c>
      <c r="Z19" s="67">
        <f t="shared" si="2"/>
        <v>0</v>
      </c>
      <c r="AA19" s="71">
        <f t="shared" si="2"/>
        <v>0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</row>
    <row r="20" spans="1:52" ht="13.5" thickTop="1">
      <c r="A20" s="64" t="s">
        <v>19</v>
      </c>
      <c r="B20" s="32" t="s">
        <v>59</v>
      </c>
      <c r="C20" s="32" t="s">
        <v>28</v>
      </c>
      <c r="D20" s="29">
        <f aca="true" t="shared" si="3" ref="D20:D28">SUM(E20:I20)</f>
        <v>60</v>
      </c>
      <c r="E20" s="33">
        <v>30</v>
      </c>
      <c r="F20" s="33">
        <v>30</v>
      </c>
      <c r="G20" s="33"/>
      <c r="H20" s="33"/>
      <c r="I20" s="34"/>
      <c r="J20" s="65"/>
      <c r="K20" s="109"/>
      <c r="L20" s="103">
        <v>30</v>
      </c>
      <c r="M20" s="35">
        <v>30</v>
      </c>
      <c r="N20" s="65"/>
      <c r="O20" s="109"/>
      <c r="P20" s="103"/>
      <c r="Q20" s="35"/>
      <c r="R20" s="65"/>
      <c r="S20" s="109"/>
      <c r="T20" s="103"/>
      <c r="U20" s="35"/>
      <c r="V20" s="36"/>
      <c r="W20" s="33">
        <v>6</v>
      </c>
      <c r="X20" s="33"/>
      <c r="Y20" s="33"/>
      <c r="Z20" s="33"/>
      <c r="AA20" s="37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1:52" ht="12.75">
      <c r="A21" s="18" t="s">
        <v>21</v>
      </c>
      <c r="B21" s="19" t="s">
        <v>60</v>
      </c>
      <c r="C21" s="19" t="s">
        <v>27</v>
      </c>
      <c r="D21" s="17">
        <f t="shared" si="3"/>
        <v>45</v>
      </c>
      <c r="E21" s="20">
        <v>30</v>
      </c>
      <c r="F21" s="20">
        <v>15</v>
      </c>
      <c r="G21" s="20"/>
      <c r="H21" s="20"/>
      <c r="I21" s="21"/>
      <c r="J21" s="15">
        <v>30</v>
      </c>
      <c r="K21" s="110">
        <v>15</v>
      </c>
      <c r="L21" s="25"/>
      <c r="M21" s="14"/>
      <c r="N21" s="15"/>
      <c r="O21" s="110"/>
      <c r="P21" s="25"/>
      <c r="Q21" s="14"/>
      <c r="R21" s="15"/>
      <c r="S21" s="110"/>
      <c r="T21" s="25"/>
      <c r="U21" s="14"/>
      <c r="V21" s="22">
        <v>5</v>
      </c>
      <c r="W21" s="20"/>
      <c r="X21" s="20"/>
      <c r="Y21" s="20"/>
      <c r="Z21" s="20"/>
      <c r="AA21" s="23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2.75">
      <c r="A22" s="18" t="s">
        <v>29</v>
      </c>
      <c r="B22" s="19" t="s">
        <v>61</v>
      </c>
      <c r="C22" s="19" t="s">
        <v>27</v>
      </c>
      <c r="D22" s="17">
        <f t="shared" si="3"/>
        <v>45</v>
      </c>
      <c r="E22" s="20">
        <v>30</v>
      </c>
      <c r="F22" s="20">
        <v>15</v>
      </c>
      <c r="G22" s="20"/>
      <c r="H22" s="20"/>
      <c r="I22" s="21"/>
      <c r="J22" s="15">
        <v>30</v>
      </c>
      <c r="K22" s="110">
        <v>15</v>
      </c>
      <c r="L22" s="25"/>
      <c r="M22" s="14"/>
      <c r="N22" s="15"/>
      <c r="O22" s="110"/>
      <c r="P22" s="25"/>
      <c r="Q22" s="14"/>
      <c r="R22" s="15"/>
      <c r="S22" s="110"/>
      <c r="T22" s="25"/>
      <c r="U22" s="14"/>
      <c r="V22" s="22">
        <v>6</v>
      </c>
      <c r="W22" s="20"/>
      <c r="X22" s="20"/>
      <c r="Y22" s="20"/>
      <c r="Z22" s="20"/>
      <c r="AA22" s="23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12.75">
      <c r="A23" s="18" t="s">
        <v>30</v>
      </c>
      <c r="B23" s="19" t="s">
        <v>62</v>
      </c>
      <c r="C23" s="19" t="s">
        <v>28</v>
      </c>
      <c r="D23" s="17">
        <f t="shared" si="3"/>
        <v>30</v>
      </c>
      <c r="E23" s="20">
        <v>15</v>
      </c>
      <c r="F23" s="20">
        <v>15</v>
      </c>
      <c r="G23" s="20"/>
      <c r="H23" s="20"/>
      <c r="I23" s="21"/>
      <c r="J23" s="15"/>
      <c r="K23" s="110"/>
      <c r="L23" s="25">
        <v>15</v>
      </c>
      <c r="M23" s="14">
        <v>15</v>
      </c>
      <c r="N23" s="15"/>
      <c r="O23" s="110"/>
      <c r="P23" s="25"/>
      <c r="Q23" s="14"/>
      <c r="R23" s="15"/>
      <c r="S23" s="110"/>
      <c r="T23" s="25"/>
      <c r="U23" s="14"/>
      <c r="V23" s="22"/>
      <c r="W23" s="20">
        <v>5</v>
      </c>
      <c r="X23" s="20"/>
      <c r="Y23" s="20"/>
      <c r="Z23" s="20"/>
      <c r="AA23" s="23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21.75" customHeight="1">
      <c r="A24" s="18" t="s">
        <v>31</v>
      </c>
      <c r="B24" s="19" t="s">
        <v>63</v>
      </c>
      <c r="C24" s="19" t="s">
        <v>22</v>
      </c>
      <c r="D24" s="17">
        <f t="shared" si="3"/>
        <v>45</v>
      </c>
      <c r="E24" s="20">
        <v>30</v>
      </c>
      <c r="F24" s="20">
        <v>15</v>
      </c>
      <c r="G24" s="20"/>
      <c r="H24" s="20"/>
      <c r="I24" s="21"/>
      <c r="J24" s="15">
        <v>30</v>
      </c>
      <c r="K24" s="110">
        <v>15</v>
      </c>
      <c r="L24" s="25"/>
      <c r="M24" s="14"/>
      <c r="N24" s="15"/>
      <c r="O24" s="110"/>
      <c r="P24" s="25"/>
      <c r="Q24" s="14"/>
      <c r="R24" s="15"/>
      <c r="S24" s="110"/>
      <c r="T24" s="25"/>
      <c r="U24" s="14"/>
      <c r="V24" s="22">
        <v>4</v>
      </c>
      <c r="W24" s="20"/>
      <c r="X24" s="20"/>
      <c r="Y24" s="20"/>
      <c r="Z24" s="20"/>
      <c r="AA24" s="23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</row>
    <row r="25" spans="1:52" ht="12.75">
      <c r="A25" s="18" t="s">
        <v>32</v>
      </c>
      <c r="B25" s="19" t="s">
        <v>64</v>
      </c>
      <c r="C25" s="19" t="s">
        <v>27</v>
      </c>
      <c r="D25" s="17">
        <f t="shared" si="3"/>
        <v>45</v>
      </c>
      <c r="E25" s="20">
        <v>30</v>
      </c>
      <c r="F25" s="20">
        <v>15</v>
      </c>
      <c r="G25" s="20"/>
      <c r="H25" s="20"/>
      <c r="I25" s="21"/>
      <c r="J25" s="15">
        <v>30</v>
      </c>
      <c r="K25" s="110">
        <v>15</v>
      </c>
      <c r="L25" s="25"/>
      <c r="M25" s="14"/>
      <c r="N25" s="15"/>
      <c r="O25" s="110"/>
      <c r="P25" s="25"/>
      <c r="Q25" s="14"/>
      <c r="R25" s="15"/>
      <c r="S25" s="110"/>
      <c r="T25" s="25"/>
      <c r="U25" s="14"/>
      <c r="V25" s="22">
        <v>5</v>
      </c>
      <c r="W25" s="20"/>
      <c r="X25" s="20"/>
      <c r="Y25" s="20"/>
      <c r="Z25" s="20"/>
      <c r="AA25" s="23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</row>
    <row r="26" spans="1:52" ht="12.75">
      <c r="A26" s="18" t="s">
        <v>33</v>
      </c>
      <c r="B26" s="19" t="s">
        <v>65</v>
      </c>
      <c r="C26" s="19" t="s">
        <v>28</v>
      </c>
      <c r="D26" s="17">
        <f t="shared" si="3"/>
        <v>45</v>
      </c>
      <c r="E26" s="20">
        <v>30</v>
      </c>
      <c r="F26" s="20">
        <v>15</v>
      </c>
      <c r="G26" s="20"/>
      <c r="H26" s="20"/>
      <c r="I26" s="21"/>
      <c r="J26" s="15"/>
      <c r="K26" s="110"/>
      <c r="L26" s="25">
        <v>30</v>
      </c>
      <c r="M26" s="14">
        <v>15</v>
      </c>
      <c r="N26" s="15"/>
      <c r="O26" s="110"/>
      <c r="P26" s="25"/>
      <c r="Q26" s="14"/>
      <c r="R26" s="15"/>
      <c r="S26" s="110"/>
      <c r="T26" s="25"/>
      <c r="U26" s="14"/>
      <c r="V26" s="22"/>
      <c r="W26" s="20">
        <v>5</v>
      </c>
      <c r="X26" s="20"/>
      <c r="Y26" s="20"/>
      <c r="Z26" s="20"/>
      <c r="AA26" s="23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2.75">
      <c r="A27" s="18" t="s">
        <v>45</v>
      </c>
      <c r="B27" s="19" t="s">
        <v>66</v>
      </c>
      <c r="C27" s="19" t="s">
        <v>37</v>
      </c>
      <c r="D27" s="17">
        <f t="shared" si="3"/>
        <v>30</v>
      </c>
      <c r="E27" s="22">
        <v>15</v>
      </c>
      <c r="F27" s="22">
        <v>15</v>
      </c>
      <c r="G27" s="22"/>
      <c r="H27" s="22"/>
      <c r="I27" s="24"/>
      <c r="J27" s="25"/>
      <c r="K27" s="113"/>
      <c r="L27" s="25"/>
      <c r="M27" s="28"/>
      <c r="N27" s="15">
        <v>15</v>
      </c>
      <c r="O27" s="113">
        <v>15</v>
      </c>
      <c r="P27" s="25"/>
      <c r="Q27" s="28"/>
      <c r="R27" s="15"/>
      <c r="S27" s="113"/>
      <c r="T27" s="25"/>
      <c r="U27" s="28"/>
      <c r="V27" s="22"/>
      <c r="W27" s="22"/>
      <c r="X27" s="22">
        <v>3</v>
      </c>
      <c r="Y27" s="22"/>
      <c r="Z27" s="22"/>
      <c r="AA27" s="23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  <row r="28" spans="1:52" ht="13.5" thickBot="1">
      <c r="A28" s="77" t="s">
        <v>34</v>
      </c>
      <c r="B28" s="78" t="s">
        <v>67</v>
      </c>
      <c r="C28" s="78" t="s">
        <v>25</v>
      </c>
      <c r="D28" s="79">
        <f t="shared" si="3"/>
        <v>30</v>
      </c>
      <c r="E28" s="83">
        <v>15</v>
      </c>
      <c r="F28" s="83">
        <v>15</v>
      </c>
      <c r="G28" s="83"/>
      <c r="H28" s="83"/>
      <c r="I28" s="86"/>
      <c r="J28" s="87"/>
      <c r="K28" s="114"/>
      <c r="L28" s="87">
        <v>15</v>
      </c>
      <c r="M28" s="88">
        <v>15</v>
      </c>
      <c r="N28" s="82"/>
      <c r="O28" s="114"/>
      <c r="P28" s="87"/>
      <c r="Q28" s="88"/>
      <c r="R28" s="82"/>
      <c r="S28" s="114"/>
      <c r="T28" s="87"/>
      <c r="U28" s="88"/>
      <c r="V28" s="83"/>
      <c r="W28" s="83">
        <v>1</v>
      </c>
      <c r="X28" s="83"/>
      <c r="Y28" s="83"/>
      <c r="Z28" s="83"/>
      <c r="AA28" s="84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42.75" customHeight="1" thickBot="1" thickTop="1">
      <c r="A29" s="66" t="s">
        <v>36</v>
      </c>
      <c r="B29" s="66" t="s">
        <v>49</v>
      </c>
      <c r="C29" s="99"/>
      <c r="D29" s="67">
        <f>SUM(D30:D38)</f>
        <v>375</v>
      </c>
      <c r="E29" s="67">
        <f>SUM(E30:E38)</f>
        <v>195</v>
      </c>
      <c r="F29" s="67">
        <f>SUM(F30:F38)</f>
        <v>180</v>
      </c>
      <c r="G29" s="67">
        <f>SUM(G20:G28)</f>
        <v>0</v>
      </c>
      <c r="H29" s="67">
        <f>SUM(H30:H38)</f>
        <v>0</v>
      </c>
      <c r="I29" s="67">
        <f>SUM(I30:I38)</f>
        <v>0</v>
      </c>
      <c r="J29" s="70">
        <f>SUM(J30:J38)</f>
        <v>30</v>
      </c>
      <c r="K29" s="112">
        <f>SUM(K30:K38)</f>
        <v>0</v>
      </c>
      <c r="L29" s="67">
        <f aca="true" t="shared" si="4" ref="L29:AA29">SUM(L30:L38)</f>
        <v>30</v>
      </c>
      <c r="M29" s="85">
        <f t="shared" si="4"/>
        <v>30</v>
      </c>
      <c r="N29" s="70">
        <f t="shared" si="4"/>
        <v>60</v>
      </c>
      <c r="O29" s="112">
        <f t="shared" si="4"/>
        <v>45</v>
      </c>
      <c r="P29" s="67">
        <f t="shared" si="4"/>
        <v>0</v>
      </c>
      <c r="Q29" s="85">
        <f t="shared" si="4"/>
        <v>30</v>
      </c>
      <c r="R29" s="70">
        <f t="shared" si="4"/>
        <v>15</v>
      </c>
      <c r="S29" s="112">
        <f t="shared" si="4"/>
        <v>15</v>
      </c>
      <c r="T29" s="67">
        <f t="shared" si="4"/>
        <v>60</v>
      </c>
      <c r="U29" s="85">
        <f t="shared" si="4"/>
        <v>60</v>
      </c>
      <c r="V29" s="67">
        <f t="shared" si="4"/>
        <v>3</v>
      </c>
      <c r="W29" s="67">
        <f t="shared" si="4"/>
        <v>6</v>
      </c>
      <c r="X29" s="67">
        <f t="shared" si="4"/>
        <v>10</v>
      </c>
      <c r="Y29" s="67">
        <f t="shared" si="4"/>
        <v>3</v>
      </c>
      <c r="Z29" s="67">
        <f t="shared" si="4"/>
        <v>2</v>
      </c>
      <c r="AA29" s="71">
        <f t="shared" si="4"/>
        <v>14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17.25" customHeight="1" thickTop="1">
      <c r="A30" s="64" t="s">
        <v>19</v>
      </c>
      <c r="B30" s="32" t="s">
        <v>68</v>
      </c>
      <c r="C30" s="32" t="s">
        <v>37</v>
      </c>
      <c r="D30" s="29">
        <f aca="true" t="shared" si="5" ref="D30:D38">SUM(E30:I30)</f>
        <v>30</v>
      </c>
      <c r="E30" s="33">
        <v>15</v>
      </c>
      <c r="F30" s="33">
        <v>15</v>
      </c>
      <c r="G30" s="33"/>
      <c r="H30" s="33"/>
      <c r="I30" s="34"/>
      <c r="J30" s="41"/>
      <c r="K30" s="109"/>
      <c r="L30" s="103"/>
      <c r="M30" s="35"/>
      <c r="N30" s="65">
        <v>15</v>
      </c>
      <c r="O30" s="109">
        <v>15</v>
      </c>
      <c r="P30" s="103"/>
      <c r="Q30" s="35"/>
      <c r="R30" s="65"/>
      <c r="S30" s="109"/>
      <c r="T30" s="103"/>
      <c r="U30" s="35"/>
      <c r="V30" s="36"/>
      <c r="W30" s="33"/>
      <c r="X30" s="33">
        <v>2</v>
      </c>
      <c r="Y30" s="33"/>
      <c r="Z30" s="33"/>
      <c r="AA30" s="37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8.75" customHeight="1">
      <c r="A31" s="18" t="s">
        <v>21</v>
      </c>
      <c r="B31" s="19" t="s">
        <v>69</v>
      </c>
      <c r="C31" s="19" t="s">
        <v>20</v>
      </c>
      <c r="D31" s="17">
        <f t="shared" si="5"/>
        <v>30</v>
      </c>
      <c r="E31" s="20">
        <v>15</v>
      </c>
      <c r="F31" s="20">
        <v>15</v>
      </c>
      <c r="G31" s="20"/>
      <c r="H31" s="20"/>
      <c r="I31" s="21"/>
      <c r="J31" s="42"/>
      <c r="K31" s="110"/>
      <c r="L31" s="25"/>
      <c r="M31" s="14"/>
      <c r="N31" s="15"/>
      <c r="O31" s="110"/>
      <c r="P31" s="25"/>
      <c r="Q31" s="14"/>
      <c r="R31" s="15">
        <v>15</v>
      </c>
      <c r="S31" s="110">
        <v>15</v>
      </c>
      <c r="T31" s="25"/>
      <c r="U31" s="14"/>
      <c r="V31" s="22"/>
      <c r="W31" s="20"/>
      <c r="X31" s="20"/>
      <c r="Y31" s="20"/>
      <c r="Z31" s="20">
        <v>2</v>
      </c>
      <c r="AA31" s="23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24" customHeight="1">
      <c r="A32" s="18" t="s">
        <v>29</v>
      </c>
      <c r="B32" s="19" t="s">
        <v>70</v>
      </c>
      <c r="C32" s="19" t="s">
        <v>41</v>
      </c>
      <c r="D32" s="17">
        <f t="shared" si="5"/>
        <v>60</v>
      </c>
      <c r="E32" s="20">
        <v>30</v>
      </c>
      <c r="F32" s="20">
        <v>30</v>
      </c>
      <c r="G32" s="20"/>
      <c r="H32" s="20"/>
      <c r="I32" s="21"/>
      <c r="J32" s="42"/>
      <c r="K32" s="110"/>
      <c r="L32" s="25"/>
      <c r="M32" s="14"/>
      <c r="N32" s="15"/>
      <c r="O32" s="110"/>
      <c r="P32" s="25"/>
      <c r="Q32" s="14"/>
      <c r="R32" s="15"/>
      <c r="S32" s="110"/>
      <c r="T32" s="25">
        <v>30</v>
      </c>
      <c r="U32" s="14">
        <v>30</v>
      </c>
      <c r="V32" s="22"/>
      <c r="W32" s="20"/>
      <c r="X32" s="20"/>
      <c r="Y32" s="20"/>
      <c r="Z32" s="20"/>
      <c r="AA32" s="23">
        <v>7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5.75" customHeight="1">
      <c r="A33" s="18" t="s">
        <v>30</v>
      </c>
      <c r="B33" s="19" t="s">
        <v>71</v>
      </c>
      <c r="C33" s="19" t="s">
        <v>23</v>
      </c>
      <c r="D33" s="17">
        <f t="shared" si="5"/>
        <v>30</v>
      </c>
      <c r="E33" s="20">
        <v>15</v>
      </c>
      <c r="F33" s="20">
        <v>15</v>
      </c>
      <c r="G33" s="20"/>
      <c r="H33" s="20"/>
      <c r="I33" s="21"/>
      <c r="J33" s="42"/>
      <c r="K33" s="110"/>
      <c r="L33" s="25"/>
      <c r="M33" s="14"/>
      <c r="N33" s="15">
        <v>15</v>
      </c>
      <c r="O33" s="110">
        <v>15</v>
      </c>
      <c r="P33" s="25"/>
      <c r="Q33" s="14"/>
      <c r="R33" s="15"/>
      <c r="S33" s="110"/>
      <c r="T33" s="25"/>
      <c r="U33" s="14"/>
      <c r="V33" s="22"/>
      <c r="W33" s="20"/>
      <c r="X33" s="20">
        <v>3</v>
      </c>
      <c r="Y33" s="20"/>
      <c r="Z33" s="20"/>
      <c r="AA33" s="23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5.75" customHeight="1">
      <c r="A34" s="18" t="s">
        <v>31</v>
      </c>
      <c r="B34" s="19" t="s">
        <v>76</v>
      </c>
      <c r="C34" s="19" t="s">
        <v>39</v>
      </c>
      <c r="D34" s="17">
        <f t="shared" si="5"/>
        <v>30</v>
      </c>
      <c r="E34" s="20"/>
      <c r="F34" s="20">
        <v>30</v>
      </c>
      <c r="G34" s="20"/>
      <c r="H34" s="20"/>
      <c r="I34" s="21"/>
      <c r="J34" s="42"/>
      <c r="K34" s="110"/>
      <c r="L34" s="25"/>
      <c r="M34" s="14"/>
      <c r="N34" s="15"/>
      <c r="O34" s="110"/>
      <c r="P34" s="25"/>
      <c r="Q34" s="14">
        <v>30</v>
      </c>
      <c r="R34" s="15"/>
      <c r="S34" s="110"/>
      <c r="T34" s="25"/>
      <c r="U34" s="14"/>
      <c r="V34" s="22"/>
      <c r="W34" s="20"/>
      <c r="X34" s="20"/>
      <c r="Y34" s="20">
        <v>3</v>
      </c>
      <c r="Z34" s="20"/>
      <c r="AA34" s="23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5" customHeight="1">
      <c r="A35" s="18" t="s">
        <v>32</v>
      </c>
      <c r="B35" s="19" t="s">
        <v>72</v>
      </c>
      <c r="C35" s="19" t="s">
        <v>27</v>
      </c>
      <c r="D35" s="17">
        <f t="shared" si="5"/>
        <v>30</v>
      </c>
      <c r="E35" s="20">
        <v>30</v>
      </c>
      <c r="F35" s="20"/>
      <c r="G35" s="20"/>
      <c r="H35" s="20"/>
      <c r="I35" s="21"/>
      <c r="J35" s="42">
        <v>30</v>
      </c>
      <c r="K35" s="110"/>
      <c r="L35" s="25"/>
      <c r="M35" s="14"/>
      <c r="N35" s="15"/>
      <c r="O35" s="110"/>
      <c r="P35" s="25"/>
      <c r="Q35" s="14"/>
      <c r="R35" s="15"/>
      <c r="S35" s="110"/>
      <c r="T35" s="25"/>
      <c r="U35" s="14"/>
      <c r="V35" s="22">
        <v>3</v>
      </c>
      <c r="W35" s="20"/>
      <c r="X35" s="20"/>
      <c r="Y35" s="20"/>
      <c r="Z35" s="20"/>
      <c r="AA35" s="23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6.5" customHeight="1">
      <c r="A36" s="18" t="s">
        <v>33</v>
      </c>
      <c r="B36" s="19" t="s">
        <v>73</v>
      </c>
      <c r="C36" s="19" t="s">
        <v>41</v>
      </c>
      <c r="D36" s="17">
        <f t="shared" si="5"/>
        <v>60</v>
      </c>
      <c r="E36" s="20">
        <v>30</v>
      </c>
      <c r="F36" s="20">
        <v>30</v>
      </c>
      <c r="G36" s="20"/>
      <c r="H36" s="20"/>
      <c r="I36" s="21"/>
      <c r="J36" s="42"/>
      <c r="K36" s="110"/>
      <c r="L36" s="25"/>
      <c r="M36" s="14"/>
      <c r="N36" s="15"/>
      <c r="O36" s="110"/>
      <c r="P36" s="25"/>
      <c r="Q36" s="14"/>
      <c r="R36" s="15"/>
      <c r="S36" s="110"/>
      <c r="T36" s="25">
        <v>30</v>
      </c>
      <c r="U36" s="14">
        <v>30</v>
      </c>
      <c r="V36" s="22"/>
      <c r="W36" s="20"/>
      <c r="X36" s="20"/>
      <c r="Y36" s="20"/>
      <c r="Z36" s="20"/>
      <c r="AA36" s="23">
        <v>7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5" customHeight="1">
      <c r="A37" s="18" t="s">
        <v>45</v>
      </c>
      <c r="B37" s="19" t="s">
        <v>74</v>
      </c>
      <c r="C37" s="19" t="s">
        <v>28</v>
      </c>
      <c r="D37" s="17">
        <f t="shared" si="5"/>
        <v>60</v>
      </c>
      <c r="E37" s="20">
        <v>30</v>
      </c>
      <c r="F37" s="20">
        <v>30</v>
      </c>
      <c r="G37" s="20"/>
      <c r="H37" s="20"/>
      <c r="I37" s="21"/>
      <c r="J37" s="42"/>
      <c r="K37" s="110"/>
      <c r="L37" s="25">
        <v>30</v>
      </c>
      <c r="M37" s="14">
        <v>30</v>
      </c>
      <c r="N37" s="15"/>
      <c r="O37" s="110"/>
      <c r="P37" s="25"/>
      <c r="Q37" s="14"/>
      <c r="R37" s="15"/>
      <c r="S37" s="110"/>
      <c r="T37" s="25"/>
      <c r="U37" s="14"/>
      <c r="V37" s="22"/>
      <c r="W37" s="20">
        <v>6</v>
      </c>
      <c r="X37" s="20"/>
      <c r="Y37" s="20"/>
      <c r="Z37" s="20"/>
      <c r="AA37" s="23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6.5" customHeight="1" thickBot="1">
      <c r="A38" s="77" t="s">
        <v>34</v>
      </c>
      <c r="B38" s="78" t="s">
        <v>75</v>
      </c>
      <c r="C38" s="78" t="s">
        <v>23</v>
      </c>
      <c r="D38" s="79">
        <f t="shared" si="5"/>
        <v>45</v>
      </c>
      <c r="E38" s="83">
        <v>30</v>
      </c>
      <c r="F38" s="83">
        <v>15</v>
      </c>
      <c r="G38" s="80"/>
      <c r="H38" s="83"/>
      <c r="I38" s="86"/>
      <c r="J38" s="42"/>
      <c r="K38" s="114"/>
      <c r="L38" s="87"/>
      <c r="M38" s="88"/>
      <c r="N38" s="82">
        <v>30</v>
      </c>
      <c r="O38" s="114">
        <v>15</v>
      </c>
      <c r="P38" s="87"/>
      <c r="Q38" s="88"/>
      <c r="R38" s="82"/>
      <c r="S38" s="114"/>
      <c r="T38" s="87"/>
      <c r="U38" s="88"/>
      <c r="V38" s="83"/>
      <c r="W38" s="83"/>
      <c r="X38" s="83">
        <v>5</v>
      </c>
      <c r="Y38" s="83"/>
      <c r="Z38" s="83"/>
      <c r="AA38" s="89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52.5" customHeight="1" thickBot="1" thickTop="1">
      <c r="A39" s="66" t="s">
        <v>38</v>
      </c>
      <c r="B39" s="66" t="s">
        <v>48</v>
      </c>
      <c r="C39" s="100"/>
      <c r="D39" s="92">
        <f aca="true" t="shared" si="6" ref="D39:AA39">SUM(D40:D56)</f>
        <v>690</v>
      </c>
      <c r="E39" s="68">
        <f t="shared" si="6"/>
        <v>400</v>
      </c>
      <c r="F39" s="68">
        <f t="shared" si="6"/>
        <v>290</v>
      </c>
      <c r="G39" s="67">
        <f t="shared" si="6"/>
        <v>0</v>
      </c>
      <c r="H39" s="67">
        <f t="shared" si="6"/>
        <v>0</v>
      </c>
      <c r="I39" s="92">
        <f t="shared" si="6"/>
        <v>0</v>
      </c>
      <c r="J39" s="67">
        <f t="shared" si="6"/>
        <v>0</v>
      </c>
      <c r="K39" s="112">
        <f t="shared" si="6"/>
        <v>0</v>
      </c>
      <c r="L39" s="92">
        <f t="shared" si="6"/>
        <v>0</v>
      </c>
      <c r="M39" s="71">
        <f t="shared" si="6"/>
        <v>0</v>
      </c>
      <c r="N39" s="70">
        <f t="shared" si="6"/>
        <v>90</v>
      </c>
      <c r="O39" s="108">
        <f t="shared" si="6"/>
        <v>75</v>
      </c>
      <c r="P39" s="67">
        <f t="shared" si="6"/>
        <v>165</v>
      </c>
      <c r="Q39" s="71">
        <f t="shared" si="6"/>
        <v>90</v>
      </c>
      <c r="R39" s="70">
        <f t="shared" si="6"/>
        <v>115</v>
      </c>
      <c r="S39" s="108">
        <f t="shared" si="6"/>
        <v>95</v>
      </c>
      <c r="T39" s="67">
        <f t="shared" si="6"/>
        <v>30</v>
      </c>
      <c r="U39" s="71">
        <f t="shared" si="6"/>
        <v>30</v>
      </c>
      <c r="V39" s="119">
        <f t="shared" si="6"/>
        <v>0</v>
      </c>
      <c r="W39" s="120">
        <f t="shared" si="6"/>
        <v>0</v>
      </c>
      <c r="X39" s="120">
        <f t="shared" si="6"/>
        <v>12</v>
      </c>
      <c r="Y39" s="120">
        <f>SUM(Y40:Y57)</f>
        <v>22</v>
      </c>
      <c r="Z39" s="120">
        <f t="shared" si="6"/>
        <v>24</v>
      </c>
      <c r="AA39" s="121">
        <f t="shared" si="6"/>
        <v>16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27" customHeight="1" thickTop="1">
      <c r="A40" s="44" t="s">
        <v>19</v>
      </c>
      <c r="B40" s="90" t="s">
        <v>80</v>
      </c>
      <c r="C40" s="93" t="s">
        <v>40</v>
      </c>
      <c r="D40" s="29">
        <f aca="true" t="shared" si="7" ref="D40:D56">SUM(E40:I40)</f>
        <v>30</v>
      </c>
      <c r="E40" s="33">
        <v>15</v>
      </c>
      <c r="F40" s="33">
        <v>15</v>
      </c>
      <c r="G40" s="33"/>
      <c r="H40" s="33"/>
      <c r="I40" s="34"/>
      <c r="J40" s="91"/>
      <c r="K40" s="109"/>
      <c r="L40" s="103"/>
      <c r="M40" s="35"/>
      <c r="N40" s="65"/>
      <c r="O40" s="109"/>
      <c r="P40" s="103"/>
      <c r="Q40" s="35"/>
      <c r="R40" s="65">
        <v>15</v>
      </c>
      <c r="S40" s="109">
        <v>15</v>
      </c>
      <c r="T40" s="103"/>
      <c r="U40" s="35"/>
      <c r="V40" s="36"/>
      <c r="W40" s="33"/>
      <c r="X40" s="33"/>
      <c r="Y40" s="33"/>
      <c r="Z40" s="33">
        <v>4</v>
      </c>
      <c r="AA40" s="37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6.5" customHeight="1">
      <c r="A41" s="44" t="s">
        <v>21</v>
      </c>
      <c r="B41" s="43" t="s">
        <v>81</v>
      </c>
      <c r="C41" s="94" t="s">
        <v>37</v>
      </c>
      <c r="D41" s="29">
        <f t="shared" si="7"/>
        <v>30</v>
      </c>
      <c r="E41" s="33">
        <v>15</v>
      </c>
      <c r="F41" s="33">
        <v>15</v>
      </c>
      <c r="G41" s="33"/>
      <c r="H41" s="33"/>
      <c r="I41" s="34"/>
      <c r="J41" s="41"/>
      <c r="K41" s="109"/>
      <c r="L41" s="25"/>
      <c r="M41" s="14"/>
      <c r="N41" s="15">
        <v>15</v>
      </c>
      <c r="O41" s="110">
        <v>15</v>
      </c>
      <c r="P41" s="25"/>
      <c r="Q41" s="14"/>
      <c r="R41" s="15"/>
      <c r="S41" s="110"/>
      <c r="T41" s="25"/>
      <c r="U41" s="14"/>
      <c r="V41" s="22"/>
      <c r="W41" s="20"/>
      <c r="X41" s="20">
        <v>2</v>
      </c>
      <c r="Y41" s="20"/>
      <c r="Z41" s="20"/>
      <c r="AA41" s="23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8" customHeight="1">
      <c r="A42" s="18" t="s">
        <v>29</v>
      </c>
      <c r="B42" s="19" t="s">
        <v>82</v>
      </c>
      <c r="C42" s="95" t="s">
        <v>40</v>
      </c>
      <c r="D42" s="17">
        <f t="shared" si="7"/>
        <v>45</v>
      </c>
      <c r="E42" s="20">
        <v>30</v>
      </c>
      <c r="F42" s="20">
        <v>15</v>
      </c>
      <c r="G42" s="20"/>
      <c r="H42" s="20"/>
      <c r="I42" s="21"/>
      <c r="J42" s="42"/>
      <c r="K42" s="110"/>
      <c r="L42" s="25"/>
      <c r="M42" s="14"/>
      <c r="N42" s="15"/>
      <c r="O42" s="110"/>
      <c r="P42" s="25"/>
      <c r="Q42" s="14"/>
      <c r="R42" s="15">
        <v>30</v>
      </c>
      <c r="S42" s="110">
        <v>15</v>
      </c>
      <c r="T42" s="25"/>
      <c r="U42" s="14"/>
      <c r="V42" s="22"/>
      <c r="W42" s="20"/>
      <c r="X42" s="20"/>
      <c r="Y42" s="20"/>
      <c r="Z42" s="20">
        <v>5</v>
      </c>
      <c r="AA42" s="23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5" customHeight="1">
      <c r="A43" s="18" t="s">
        <v>30</v>
      </c>
      <c r="B43" s="19" t="s">
        <v>83</v>
      </c>
      <c r="C43" s="94" t="s">
        <v>41</v>
      </c>
      <c r="D43" s="17">
        <f t="shared" si="7"/>
        <v>30</v>
      </c>
      <c r="E43" s="20">
        <v>30</v>
      </c>
      <c r="F43" s="20"/>
      <c r="G43" s="20"/>
      <c r="H43" s="20"/>
      <c r="I43" s="21"/>
      <c r="J43" s="42"/>
      <c r="K43" s="110"/>
      <c r="L43" s="25"/>
      <c r="M43" s="14"/>
      <c r="N43" s="15"/>
      <c r="O43" s="110"/>
      <c r="P43" s="25"/>
      <c r="Q43" s="14"/>
      <c r="R43" s="15"/>
      <c r="S43" s="110"/>
      <c r="T43" s="25">
        <v>30</v>
      </c>
      <c r="U43" s="14"/>
      <c r="V43" s="22"/>
      <c r="W43" s="20"/>
      <c r="X43" s="20"/>
      <c r="Y43" s="20"/>
      <c r="Z43" s="20"/>
      <c r="AA43" s="23">
        <v>6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6.5" customHeight="1">
      <c r="A44" s="18" t="s">
        <v>31</v>
      </c>
      <c r="B44" s="19" t="s">
        <v>84</v>
      </c>
      <c r="C44" s="95" t="s">
        <v>40</v>
      </c>
      <c r="D44" s="17">
        <f t="shared" si="7"/>
        <v>30</v>
      </c>
      <c r="E44" s="20">
        <v>30</v>
      </c>
      <c r="F44" s="20"/>
      <c r="G44" s="20"/>
      <c r="H44" s="20"/>
      <c r="I44" s="21"/>
      <c r="J44" s="42"/>
      <c r="K44" s="110"/>
      <c r="L44" s="25"/>
      <c r="M44" s="14"/>
      <c r="N44" s="15"/>
      <c r="O44" s="110"/>
      <c r="P44" s="25"/>
      <c r="Q44" s="14"/>
      <c r="R44" s="15">
        <v>30</v>
      </c>
      <c r="S44" s="110"/>
      <c r="T44" s="25"/>
      <c r="U44" s="14"/>
      <c r="V44" s="22"/>
      <c r="W44" s="20"/>
      <c r="X44" s="20"/>
      <c r="Y44" s="20"/>
      <c r="Z44" s="20">
        <v>4</v>
      </c>
      <c r="AA44" s="23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5.75" customHeight="1">
      <c r="A45" s="18" t="s">
        <v>32</v>
      </c>
      <c r="B45" s="19" t="s">
        <v>85</v>
      </c>
      <c r="C45" s="95" t="s">
        <v>24</v>
      </c>
      <c r="D45" s="17">
        <f t="shared" si="7"/>
        <v>45</v>
      </c>
      <c r="E45" s="20">
        <v>30</v>
      </c>
      <c r="F45" s="20">
        <v>15</v>
      </c>
      <c r="G45" s="20"/>
      <c r="H45" s="20"/>
      <c r="I45" s="21"/>
      <c r="J45" s="42"/>
      <c r="K45" s="110"/>
      <c r="L45" s="25"/>
      <c r="M45" s="14"/>
      <c r="N45" s="15"/>
      <c r="O45" s="110"/>
      <c r="P45" s="25">
        <v>30</v>
      </c>
      <c r="Q45" s="14">
        <v>15</v>
      </c>
      <c r="R45" s="15"/>
      <c r="S45" s="110"/>
      <c r="T45" s="25"/>
      <c r="U45" s="14"/>
      <c r="V45" s="22"/>
      <c r="W45" s="20"/>
      <c r="X45" s="20"/>
      <c r="Y45" s="20">
        <v>4</v>
      </c>
      <c r="Z45" s="20"/>
      <c r="AA45" s="23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6.5" customHeight="1">
      <c r="A46" s="18" t="s">
        <v>33</v>
      </c>
      <c r="B46" s="19" t="s">
        <v>86</v>
      </c>
      <c r="C46" s="95" t="s">
        <v>40</v>
      </c>
      <c r="D46" s="17">
        <f t="shared" si="7"/>
        <v>45</v>
      </c>
      <c r="E46" s="20">
        <v>30</v>
      </c>
      <c r="F46" s="20">
        <v>15</v>
      </c>
      <c r="G46" s="20"/>
      <c r="H46" s="20"/>
      <c r="I46" s="21"/>
      <c r="J46" s="42"/>
      <c r="K46" s="110"/>
      <c r="L46" s="25"/>
      <c r="M46" s="14"/>
      <c r="N46" s="15"/>
      <c r="O46" s="110"/>
      <c r="P46" s="25"/>
      <c r="Q46" s="14"/>
      <c r="R46" s="15">
        <v>30</v>
      </c>
      <c r="S46" s="110">
        <v>15</v>
      </c>
      <c r="T46" s="25"/>
      <c r="U46" s="14"/>
      <c r="V46" s="22"/>
      <c r="W46" s="20"/>
      <c r="X46" s="20"/>
      <c r="Y46" s="20"/>
      <c r="Z46" s="20">
        <v>4</v>
      </c>
      <c r="AA46" s="23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25.5" customHeight="1">
      <c r="A47" s="18" t="s">
        <v>79</v>
      </c>
      <c r="B47" s="19" t="s">
        <v>87</v>
      </c>
      <c r="C47" s="95" t="s">
        <v>24</v>
      </c>
      <c r="D47" s="17">
        <f t="shared" si="7"/>
        <v>45</v>
      </c>
      <c r="E47" s="20">
        <v>30</v>
      </c>
      <c r="F47" s="20">
        <v>15</v>
      </c>
      <c r="G47" s="20"/>
      <c r="H47" s="20"/>
      <c r="I47" s="21"/>
      <c r="J47" s="42"/>
      <c r="K47" s="110"/>
      <c r="L47" s="25"/>
      <c r="M47" s="14"/>
      <c r="N47" s="15"/>
      <c r="O47" s="110"/>
      <c r="P47" s="25">
        <v>30</v>
      </c>
      <c r="Q47" s="14">
        <v>15</v>
      </c>
      <c r="R47" s="15"/>
      <c r="S47" s="110"/>
      <c r="T47" s="25"/>
      <c r="U47" s="14"/>
      <c r="V47" s="22"/>
      <c r="W47" s="20"/>
      <c r="X47" s="20"/>
      <c r="Y47" s="20">
        <v>4</v>
      </c>
      <c r="Z47" s="20"/>
      <c r="AA47" s="23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7.25" customHeight="1">
      <c r="A48" s="18" t="s">
        <v>34</v>
      </c>
      <c r="B48" s="19" t="s">
        <v>88</v>
      </c>
      <c r="C48" s="96" t="s">
        <v>23</v>
      </c>
      <c r="D48" s="17">
        <f t="shared" si="7"/>
        <v>30</v>
      </c>
      <c r="E48" s="20">
        <v>15</v>
      </c>
      <c r="F48" s="20">
        <v>15</v>
      </c>
      <c r="G48" s="20"/>
      <c r="H48" s="20"/>
      <c r="I48" s="21"/>
      <c r="J48" s="42"/>
      <c r="K48" s="110"/>
      <c r="L48" s="25"/>
      <c r="M48" s="14"/>
      <c r="N48" s="15">
        <v>15</v>
      </c>
      <c r="O48" s="110">
        <v>15</v>
      </c>
      <c r="P48" s="25"/>
      <c r="Q48" s="14"/>
      <c r="R48" s="15"/>
      <c r="S48" s="110"/>
      <c r="T48" s="25"/>
      <c r="U48" s="14"/>
      <c r="V48" s="22"/>
      <c r="W48" s="20"/>
      <c r="X48" s="20">
        <v>3</v>
      </c>
      <c r="Y48" s="20"/>
      <c r="Z48" s="20"/>
      <c r="AA48" s="23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5.75" customHeight="1">
      <c r="A49" s="18" t="s">
        <v>35</v>
      </c>
      <c r="B49" s="19" t="s">
        <v>89</v>
      </c>
      <c r="C49" s="96" t="s">
        <v>24</v>
      </c>
      <c r="D49" s="17">
        <f t="shared" si="7"/>
        <v>60</v>
      </c>
      <c r="E49" s="20">
        <v>30</v>
      </c>
      <c r="F49" s="20">
        <v>30</v>
      </c>
      <c r="G49" s="20"/>
      <c r="H49" s="20"/>
      <c r="I49" s="21"/>
      <c r="J49" s="42"/>
      <c r="K49" s="110"/>
      <c r="L49" s="25"/>
      <c r="M49" s="14"/>
      <c r="N49" s="15"/>
      <c r="O49" s="110"/>
      <c r="P49" s="25">
        <v>30</v>
      </c>
      <c r="Q49" s="14">
        <v>30</v>
      </c>
      <c r="R49" s="15"/>
      <c r="S49" s="110"/>
      <c r="T49" s="25"/>
      <c r="U49" s="14"/>
      <c r="V49" s="22"/>
      <c r="W49" s="20"/>
      <c r="X49" s="20"/>
      <c r="Y49" s="20">
        <v>4</v>
      </c>
      <c r="Z49" s="20"/>
      <c r="AA49" s="23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6.5" customHeight="1">
      <c r="A50" s="31" t="s">
        <v>90</v>
      </c>
      <c r="B50" s="32" t="s">
        <v>97</v>
      </c>
      <c r="C50" s="96" t="s">
        <v>39</v>
      </c>
      <c r="D50" s="29">
        <f t="shared" si="7"/>
        <v>30</v>
      </c>
      <c r="E50" s="33">
        <v>15</v>
      </c>
      <c r="F50" s="33">
        <v>15</v>
      </c>
      <c r="G50" s="33"/>
      <c r="H50" s="33"/>
      <c r="I50" s="34"/>
      <c r="J50" s="45"/>
      <c r="K50" s="110"/>
      <c r="L50" s="103"/>
      <c r="M50" s="35"/>
      <c r="N50" s="65"/>
      <c r="O50" s="109"/>
      <c r="P50" s="103">
        <v>15</v>
      </c>
      <c r="Q50" s="35">
        <v>15</v>
      </c>
      <c r="R50" s="65"/>
      <c r="S50" s="109"/>
      <c r="T50" s="103"/>
      <c r="U50" s="35"/>
      <c r="V50" s="36"/>
      <c r="W50" s="33"/>
      <c r="X50" s="33"/>
      <c r="Y50" s="33">
        <v>3</v>
      </c>
      <c r="Z50" s="33"/>
      <c r="AA50" s="37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25.5" customHeight="1">
      <c r="A51" s="77" t="s">
        <v>91</v>
      </c>
      <c r="B51" s="32" t="s">
        <v>98</v>
      </c>
      <c r="C51" s="96" t="s">
        <v>20</v>
      </c>
      <c r="D51" s="29">
        <f t="shared" si="7"/>
        <v>30</v>
      </c>
      <c r="E51" s="33">
        <v>10</v>
      </c>
      <c r="F51" s="33">
        <v>20</v>
      </c>
      <c r="G51" s="33"/>
      <c r="H51" s="33"/>
      <c r="I51" s="34"/>
      <c r="J51" s="42"/>
      <c r="K51" s="109"/>
      <c r="L51" s="103"/>
      <c r="M51" s="35"/>
      <c r="N51" s="65"/>
      <c r="O51" s="109"/>
      <c r="P51" s="103"/>
      <c r="Q51" s="35"/>
      <c r="R51" s="65">
        <v>10</v>
      </c>
      <c r="S51" s="109">
        <v>20</v>
      </c>
      <c r="T51" s="103"/>
      <c r="U51" s="35"/>
      <c r="V51" s="36"/>
      <c r="W51" s="33"/>
      <c r="X51" s="33"/>
      <c r="Y51" s="33"/>
      <c r="Z51" s="33">
        <v>4</v>
      </c>
      <c r="AA51" s="37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6.5" customHeight="1">
      <c r="A52" s="77" t="s">
        <v>92</v>
      </c>
      <c r="B52" s="32" t="s">
        <v>117</v>
      </c>
      <c r="C52" s="96" t="s">
        <v>39</v>
      </c>
      <c r="D52" s="29">
        <f t="shared" si="7"/>
        <v>30</v>
      </c>
      <c r="E52" s="33">
        <v>30</v>
      </c>
      <c r="F52" s="33"/>
      <c r="G52" s="33"/>
      <c r="H52" s="33"/>
      <c r="I52" s="34"/>
      <c r="J52" s="42"/>
      <c r="K52" s="109"/>
      <c r="L52" s="103"/>
      <c r="M52" s="35"/>
      <c r="N52" s="65"/>
      <c r="O52" s="109"/>
      <c r="P52" s="103">
        <v>30</v>
      </c>
      <c r="Q52" s="35"/>
      <c r="R52" s="65"/>
      <c r="S52" s="109"/>
      <c r="T52" s="103"/>
      <c r="U52" s="35"/>
      <c r="V52" s="36"/>
      <c r="W52" s="33"/>
      <c r="X52" s="33"/>
      <c r="Y52" s="33">
        <v>4</v>
      </c>
      <c r="Z52" s="33"/>
      <c r="AA52" s="37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5.75" customHeight="1">
      <c r="A53" s="77" t="s">
        <v>93</v>
      </c>
      <c r="B53" s="32" t="s">
        <v>101</v>
      </c>
      <c r="C53" s="96" t="s">
        <v>37</v>
      </c>
      <c r="D53" s="29">
        <f t="shared" si="7"/>
        <v>30</v>
      </c>
      <c r="E53" s="33"/>
      <c r="F53" s="33">
        <v>30</v>
      </c>
      <c r="G53" s="33"/>
      <c r="H53" s="33"/>
      <c r="I53" s="34"/>
      <c r="J53" s="45"/>
      <c r="K53" s="109"/>
      <c r="L53" s="103"/>
      <c r="M53" s="35"/>
      <c r="N53" s="65"/>
      <c r="O53" s="109">
        <v>30</v>
      </c>
      <c r="P53" s="103"/>
      <c r="Q53" s="35"/>
      <c r="R53" s="65"/>
      <c r="S53" s="109"/>
      <c r="T53" s="103"/>
      <c r="U53" s="35"/>
      <c r="V53" s="36"/>
      <c r="W53" s="33"/>
      <c r="X53" s="33">
        <v>3</v>
      </c>
      <c r="Y53" s="33"/>
      <c r="Z53" s="33"/>
      <c r="AA53" s="37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52" ht="17.25" customHeight="1">
      <c r="A54" s="77" t="s">
        <v>94</v>
      </c>
      <c r="B54" s="32" t="s">
        <v>102</v>
      </c>
      <c r="C54" s="96" t="s">
        <v>23</v>
      </c>
      <c r="D54" s="29">
        <f t="shared" si="7"/>
        <v>45</v>
      </c>
      <c r="E54" s="33">
        <v>30</v>
      </c>
      <c r="F54" s="33">
        <v>15</v>
      </c>
      <c r="G54" s="33"/>
      <c r="H54" s="33"/>
      <c r="I54" s="34"/>
      <c r="J54" s="42"/>
      <c r="K54" s="109"/>
      <c r="L54" s="103"/>
      <c r="M54" s="35"/>
      <c r="N54" s="65">
        <v>30</v>
      </c>
      <c r="O54" s="109">
        <v>15</v>
      </c>
      <c r="P54" s="103"/>
      <c r="Q54" s="35"/>
      <c r="R54" s="65"/>
      <c r="S54" s="109"/>
      <c r="T54" s="103"/>
      <c r="U54" s="35"/>
      <c r="V54" s="36"/>
      <c r="W54" s="33"/>
      <c r="X54" s="33">
        <v>3</v>
      </c>
      <c r="Y54" s="33"/>
      <c r="Z54" s="33"/>
      <c r="AA54" s="37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</row>
    <row r="55" spans="1:52" ht="15" customHeight="1">
      <c r="A55" s="77" t="s">
        <v>95</v>
      </c>
      <c r="B55" s="32" t="s">
        <v>99</v>
      </c>
      <c r="C55" s="96" t="s">
        <v>105</v>
      </c>
      <c r="D55" s="29">
        <f t="shared" si="7"/>
        <v>75</v>
      </c>
      <c r="E55" s="33"/>
      <c r="F55" s="33">
        <v>75</v>
      </c>
      <c r="G55" s="33"/>
      <c r="H55" s="33"/>
      <c r="I55" s="34"/>
      <c r="J55" s="42"/>
      <c r="K55" s="109"/>
      <c r="L55" s="103"/>
      <c r="M55" s="35"/>
      <c r="N55" s="65"/>
      <c r="O55" s="109"/>
      <c r="P55" s="103"/>
      <c r="Q55" s="35">
        <v>15</v>
      </c>
      <c r="R55" s="65"/>
      <c r="S55" s="109">
        <v>30</v>
      </c>
      <c r="T55" s="103"/>
      <c r="U55" s="35">
        <v>30</v>
      </c>
      <c r="V55" s="36"/>
      <c r="W55" s="33"/>
      <c r="X55" s="33"/>
      <c r="Y55" s="33">
        <v>1</v>
      </c>
      <c r="Z55" s="33">
        <v>3</v>
      </c>
      <c r="AA55" s="37">
        <v>10</v>
      </c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</row>
    <row r="56" spans="1:52" ht="16.5" customHeight="1">
      <c r="A56" s="77" t="s">
        <v>96</v>
      </c>
      <c r="B56" s="32" t="s">
        <v>100</v>
      </c>
      <c r="C56" s="96" t="s">
        <v>112</v>
      </c>
      <c r="D56" s="29">
        <f t="shared" si="7"/>
        <v>60</v>
      </c>
      <c r="E56" s="33">
        <v>60</v>
      </c>
      <c r="F56" s="33"/>
      <c r="G56" s="33"/>
      <c r="H56" s="33"/>
      <c r="I56" s="34"/>
      <c r="J56" s="42"/>
      <c r="K56" s="109"/>
      <c r="L56" s="103"/>
      <c r="M56" s="35"/>
      <c r="N56" s="65">
        <v>30</v>
      </c>
      <c r="O56" s="109"/>
      <c r="P56" s="103">
        <v>30</v>
      </c>
      <c r="Q56" s="35"/>
      <c r="R56" s="65"/>
      <c r="S56" s="109"/>
      <c r="T56" s="103"/>
      <c r="U56" s="35"/>
      <c r="V56" s="36"/>
      <c r="W56" s="33"/>
      <c r="X56" s="33">
        <v>1</v>
      </c>
      <c r="Y56" s="33">
        <v>1</v>
      </c>
      <c r="Z56" s="33"/>
      <c r="AA56" s="37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</row>
    <row r="57" spans="1:52" ht="16.5" customHeight="1" thickBot="1">
      <c r="A57" s="128" t="s">
        <v>103</v>
      </c>
      <c r="B57" s="32" t="s">
        <v>104</v>
      </c>
      <c r="C57" s="97" t="s">
        <v>106</v>
      </c>
      <c r="D57" s="29"/>
      <c r="E57" s="26"/>
      <c r="F57" s="26"/>
      <c r="G57" s="33"/>
      <c r="H57" s="33"/>
      <c r="I57" s="34"/>
      <c r="J57" s="46"/>
      <c r="K57" s="115"/>
      <c r="L57" s="105"/>
      <c r="M57" s="104"/>
      <c r="N57" s="117"/>
      <c r="O57" s="118"/>
      <c r="P57" s="27"/>
      <c r="Q57" s="104"/>
      <c r="R57" s="117"/>
      <c r="S57" s="118"/>
      <c r="T57" s="27"/>
      <c r="U57" s="49"/>
      <c r="V57" s="36"/>
      <c r="W57" s="33"/>
      <c r="X57" s="33"/>
      <c r="Y57" s="33">
        <v>1</v>
      </c>
      <c r="Z57" s="33"/>
      <c r="AA57" s="37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</row>
    <row r="58" spans="1:52" ht="17.25" customHeight="1" thickTop="1">
      <c r="A58" s="132"/>
      <c r="B58" s="72" t="s">
        <v>42</v>
      </c>
      <c r="C58" s="73"/>
      <c r="D58" s="50">
        <f aca="true" t="shared" si="8" ref="D58:AA58">SUM(D13+D19+D29+D39)</f>
        <v>2010</v>
      </c>
      <c r="E58" s="122">
        <f t="shared" si="8"/>
        <v>880</v>
      </c>
      <c r="F58" s="123">
        <f t="shared" si="8"/>
        <v>1130</v>
      </c>
      <c r="G58" s="51">
        <f t="shared" si="8"/>
        <v>0</v>
      </c>
      <c r="H58" s="51">
        <f t="shared" si="8"/>
        <v>0</v>
      </c>
      <c r="I58" s="52">
        <f t="shared" si="8"/>
        <v>0</v>
      </c>
      <c r="J58" s="50">
        <f t="shared" si="8"/>
        <v>180</v>
      </c>
      <c r="K58" s="116">
        <f t="shared" si="8"/>
        <v>210</v>
      </c>
      <c r="L58" s="50">
        <f>SUM(L13+L19+L29+L39)</f>
        <v>150</v>
      </c>
      <c r="M58" s="124">
        <f t="shared" si="8"/>
        <v>225</v>
      </c>
      <c r="N58" s="125">
        <f t="shared" si="8"/>
        <v>165</v>
      </c>
      <c r="O58" s="126">
        <f t="shared" si="8"/>
        <v>225</v>
      </c>
      <c r="P58" s="127">
        <f t="shared" si="8"/>
        <v>165</v>
      </c>
      <c r="Q58" s="124">
        <f t="shared" si="8"/>
        <v>240</v>
      </c>
      <c r="R58" s="125">
        <f t="shared" si="8"/>
        <v>130</v>
      </c>
      <c r="S58" s="126">
        <f t="shared" si="8"/>
        <v>140</v>
      </c>
      <c r="T58" s="127">
        <f t="shared" si="8"/>
        <v>90</v>
      </c>
      <c r="U58" s="124">
        <f t="shared" si="8"/>
        <v>90</v>
      </c>
      <c r="V58" s="50">
        <f t="shared" si="8"/>
        <v>30</v>
      </c>
      <c r="W58" s="51">
        <f t="shared" si="8"/>
        <v>30</v>
      </c>
      <c r="X58" s="51">
        <f t="shared" si="8"/>
        <v>30</v>
      </c>
      <c r="Y58" s="51">
        <f t="shared" si="8"/>
        <v>30</v>
      </c>
      <c r="Z58" s="51">
        <f t="shared" si="8"/>
        <v>30</v>
      </c>
      <c r="AA58" s="53">
        <f t="shared" si="8"/>
        <v>30</v>
      </c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</row>
    <row r="59" spans="1:52" ht="13.5" thickBot="1">
      <c r="A59" s="134"/>
      <c r="B59" s="74"/>
      <c r="C59" s="101"/>
      <c r="D59" s="75"/>
      <c r="E59" s="75"/>
      <c r="F59" s="75"/>
      <c r="G59" s="75"/>
      <c r="H59" s="75"/>
      <c r="I59" s="76"/>
      <c r="J59" s="141">
        <f>J58+K58</f>
        <v>390</v>
      </c>
      <c r="K59" s="142"/>
      <c r="L59" s="143">
        <f>SUM(L58+M58)</f>
        <v>375</v>
      </c>
      <c r="M59" s="144"/>
      <c r="N59" s="141">
        <f>N58+O58</f>
        <v>390</v>
      </c>
      <c r="O59" s="142"/>
      <c r="P59" s="143">
        <f>P58+Q58</f>
        <v>405</v>
      </c>
      <c r="Q59" s="144"/>
      <c r="R59" s="141">
        <f>R58+S58</f>
        <v>270</v>
      </c>
      <c r="S59" s="142"/>
      <c r="T59" s="143">
        <f>T58+U58</f>
        <v>180</v>
      </c>
      <c r="U59" s="144"/>
      <c r="V59" s="141">
        <f>V58+W58</f>
        <v>60</v>
      </c>
      <c r="W59" s="153"/>
      <c r="X59" s="151">
        <f>X58+Y58</f>
        <v>60</v>
      </c>
      <c r="Y59" s="153"/>
      <c r="Z59" s="151">
        <f>Z58+AA58</f>
        <v>60</v>
      </c>
      <c r="AA59" s="144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</row>
    <row r="60" spans="1:52" ht="13.5" thickTop="1">
      <c r="A60" s="38"/>
      <c r="B60" s="39"/>
      <c r="C60" s="38"/>
      <c r="D60" s="3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1:52" ht="30.75" customHeight="1">
      <c r="A61" s="145" t="s">
        <v>78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1:52" ht="12.75">
      <c r="A62" s="13"/>
      <c r="B62" s="13" t="s">
        <v>43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1:52" ht="12.75">
      <c r="A63" s="13"/>
      <c r="B63" s="13" t="s">
        <v>44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2.75">
      <c r="A64" s="13"/>
      <c r="B64" s="13" t="s">
        <v>77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5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1:5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1:4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</sheetData>
  <sheetProtection/>
  <mergeCells count="32">
    <mergeCell ref="A58:A59"/>
    <mergeCell ref="A61:AA61"/>
    <mergeCell ref="P59:Q59"/>
    <mergeCell ref="R59:S59"/>
    <mergeCell ref="T59:U59"/>
    <mergeCell ref="J59:K59"/>
    <mergeCell ref="L59:M59"/>
    <mergeCell ref="N59:O59"/>
    <mergeCell ref="T10:U10"/>
    <mergeCell ref="D7:I8"/>
    <mergeCell ref="J7:U8"/>
    <mergeCell ref="D9:D11"/>
    <mergeCell ref="P10:Q10"/>
    <mergeCell ref="R10:S10"/>
    <mergeCell ref="Z59:AA59"/>
    <mergeCell ref="V59:W59"/>
    <mergeCell ref="X59:Y59"/>
    <mergeCell ref="V7:AA11"/>
    <mergeCell ref="A7:A11"/>
    <mergeCell ref="J9:M9"/>
    <mergeCell ref="N9:Q9"/>
    <mergeCell ref="R9:U9"/>
    <mergeCell ref="J10:K10"/>
    <mergeCell ref="L10:M10"/>
    <mergeCell ref="N10:O10"/>
    <mergeCell ref="B7:B11"/>
    <mergeCell ref="F9:F11"/>
    <mergeCell ref="G9:G11"/>
    <mergeCell ref="C7:C11"/>
    <mergeCell ref="I9:I11"/>
    <mergeCell ref="E9:E11"/>
    <mergeCell ref="H9:H1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</dc:creator>
  <cp:keywords/>
  <dc:description/>
  <cp:lastModifiedBy>sekretariat.wst</cp:lastModifiedBy>
  <cp:lastPrinted>2010-09-27T10:18:14Z</cp:lastPrinted>
  <dcterms:created xsi:type="dcterms:W3CDTF">2007-07-12T05:08:28Z</dcterms:created>
  <dcterms:modified xsi:type="dcterms:W3CDTF">2010-10-15T11:38:18Z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